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Hárok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367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<sst xmlns="http://schemas.openxmlformats.org/spreadsheetml/2006/main" count="1100" uniqueCount="594">
  <si>
    <t>(v programovej štruktúre)</t>
  </si>
  <si>
    <t>TABUĽKOVÁ ČASŤ:</t>
  </si>
  <si>
    <t>P R  Í J M  Y</t>
  </si>
  <si>
    <t>Položka</t>
  </si>
  <si>
    <t>Popis položky</t>
  </si>
  <si>
    <t>Schválený rozpočet na r. 2014</t>
  </si>
  <si>
    <t>Výnos dane z príjmov pouk.mies.samospr.</t>
  </si>
  <si>
    <t>Daň z nehnuteľnosti, pozemkov</t>
  </si>
  <si>
    <t>Daň z nehnuteľnosti, stavieb</t>
  </si>
  <si>
    <t>Daň z bytov</t>
  </si>
  <si>
    <t>Daň za psa</t>
  </si>
  <si>
    <t>Dane  nevýherných hracích automatov</t>
  </si>
  <si>
    <t>Daň za ubytovanie</t>
  </si>
  <si>
    <t>Daň za užívanie verejného priestr.</t>
  </si>
  <si>
    <t>Dane za komunálny odpad</t>
  </si>
  <si>
    <t>Dane z úhrad za dobývací priestor</t>
  </si>
  <si>
    <t>Sankčný úrok (v daňovom konaní)</t>
  </si>
  <si>
    <t>Daňové príjmy spolu:</t>
  </si>
  <si>
    <t>Z prenajatých pozemkov</t>
  </si>
  <si>
    <t>Z prenajatých pozemkov-hrob.m.</t>
  </si>
  <si>
    <t>Z prenajatých budov, garáži +ŠJ</t>
  </si>
  <si>
    <t>Z prenajatých bytov</t>
  </si>
  <si>
    <t xml:space="preserve">Správne poplatky </t>
  </si>
  <si>
    <t>Rybárske lístky</t>
  </si>
  <si>
    <t>Pokuty, penále, sankcie</t>
  </si>
  <si>
    <t>Čistenie odpadových vôd</t>
  </si>
  <si>
    <t>Za odpadové nádoby</t>
  </si>
  <si>
    <t>Za relácie v miestnom rozhlase</t>
  </si>
  <si>
    <t>Z cirkulovanej výpožič. Služby</t>
  </si>
  <si>
    <t>Príjmy za služby ZOS</t>
  </si>
  <si>
    <t>Príjmy za opatrovateľskú službu</t>
  </si>
  <si>
    <t>Zberné suroviny</t>
  </si>
  <si>
    <t>Dom smútku - príjmy</t>
  </si>
  <si>
    <t>Príjmy z kultúrnej činnosti</t>
  </si>
  <si>
    <t>Z rozpočtu inej obce - služby stav.</t>
  </si>
  <si>
    <t>Poplatky a platby za znečist.ovz.</t>
  </si>
  <si>
    <t>Príjem z vkladov</t>
  </si>
  <si>
    <t>Príjem z výťažkov lotérie</t>
  </si>
  <si>
    <t>Príjmy z dobropisov</t>
  </si>
  <si>
    <t>Vratky</t>
  </si>
  <si>
    <t>Iné príjmy (zabezpeka,mylné platby ...)</t>
  </si>
  <si>
    <t>Nedaňové príjmy spolu:</t>
  </si>
  <si>
    <t>Príjmy rozpočtových organizácií (RO)</t>
  </si>
  <si>
    <t xml:space="preserve">Vlastné príjmy - ZŠ - dar </t>
  </si>
  <si>
    <t>Vlastné príjmy  ŠJ ZŠ</t>
  </si>
  <si>
    <t>Vlastné príjmy ŠK ZŠ</t>
  </si>
  <si>
    <t>Vlastné príjmy MŠ + ŠJ MŠ</t>
  </si>
  <si>
    <t>SPOLU príjmy RO:</t>
  </si>
  <si>
    <t>Transfer - sociálne ZOS</t>
  </si>
  <si>
    <t>Transfer - ZŠ  sociálne</t>
  </si>
  <si>
    <t>Transfer - MŠ sociálne</t>
  </si>
  <si>
    <t xml:space="preserve">Transfer - vojnové hroby </t>
  </si>
  <si>
    <t>Voľby (prezidenta, do EP, ...)</t>
  </si>
  <si>
    <t>Transfer - školstvo</t>
  </si>
  <si>
    <t>Transfer - register</t>
  </si>
  <si>
    <t>Transfer - pozemné komunikácie</t>
  </si>
  <si>
    <t>Transfer - životné prostredie</t>
  </si>
  <si>
    <t>Transfer - matrika</t>
  </si>
  <si>
    <t>Transfer - stavebné a vyvlast.kona</t>
  </si>
  <si>
    <t xml:space="preserve">Transfer MŠ </t>
  </si>
  <si>
    <t>Granty a transfery spolu:</t>
  </si>
  <si>
    <t>Bežné príjmy - obce spolu:</t>
  </si>
  <si>
    <t>Bežné príjmy (vlastné príjmy) školy:</t>
  </si>
  <si>
    <t>Finančné operácie príjmové</t>
  </si>
  <si>
    <t>Prevody-účelových  prostriedkov</t>
  </si>
  <si>
    <t>Prevody z fondu rozvoja rezerv</t>
  </si>
  <si>
    <t>Prevody z bytového fondu</t>
  </si>
  <si>
    <t>Prevody z mimorozpočtových zdrojov</t>
  </si>
  <si>
    <t xml:space="preserve">Kapitálové príjmy: </t>
  </si>
  <si>
    <t>Príjmy z predaja pozemkov</t>
  </si>
  <si>
    <t>Príjmy z pred.pozemkov-garáže</t>
  </si>
  <si>
    <t>Príjmy z prostr. EU-rekonštr.ver.osvetlenia</t>
  </si>
  <si>
    <t>Príjmy z prostr. ŠR-rekonštr.ver.osvetlenia</t>
  </si>
  <si>
    <t>Príjmy z prostr. EU-verejné priestr. (vyúčt.)</t>
  </si>
  <si>
    <t>Príjmy z prostr.ŠR-verejné priestr.(vyúčt.)</t>
  </si>
  <si>
    <t>230-320</t>
  </si>
  <si>
    <t>Kapitál.príjmy +kapitál. transfery</t>
  </si>
  <si>
    <t xml:space="preserve">V ý d a v k  y </t>
  </si>
  <si>
    <t xml:space="preserve">PROGRAM č. 1 Plánovanie, manažment, kontrola     </t>
  </si>
  <si>
    <t>Oddiel, paragraf - popis</t>
  </si>
  <si>
    <t>0.1.1.1.6 Výdavky verejnej správy</t>
  </si>
  <si>
    <t>Reprezentačné</t>
  </si>
  <si>
    <t>Školenie, kurzy, semináre</t>
  </si>
  <si>
    <t>Odmeny poslancov OZ</t>
  </si>
  <si>
    <t>01.1.2 Finančné a RO</t>
  </si>
  <si>
    <t>Auditorské služby</t>
  </si>
  <si>
    <t>Poplatky bankám</t>
  </si>
  <si>
    <t>Dane</t>
  </si>
  <si>
    <t>08.4.0 Bežné transfery neziskovým organizáciam</t>
  </si>
  <si>
    <t>Príspevky ZMOS a ostatným org.</t>
  </si>
  <si>
    <t>PROGRAM č. 1  spolu:</t>
  </si>
  <si>
    <t>bežné výdavky</t>
  </si>
  <si>
    <t xml:space="preserve">PROGRAM č. 2 Propagácia a marketing     </t>
  </si>
  <si>
    <t>Propagácia, reklama</t>
  </si>
  <si>
    <t xml:space="preserve">08.3.0. Vysielacie a vydavateľské služby                                                                                                        </t>
  </si>
  <si>
    <t>Vysielacie a vydavateľské služby</t>
  </si>
  <si>
    <t>Všeobecný materiál /na údrž.rozhl./</t>
  </si>
  <si>
    <t>Rut.údržba-prev.strojov-rozhlas.ústr.</t>
  </si>
  <si>
    <t>Rutinná údržba budov, objektov ...</t>
  </si>
  <si>
    <t>Všeobecné služby /obecné noviny 6x/</t>
  </si>
  <si>
    <t>Poplatky a odvody</t>
  </si>
  <si>
    <t>Program č. 2: spolu</t>
  </si>
  <si>
    <t>PROGRAM č. 3 Služby občanom</t>
  </si>
  <si>
    <t xml:space="preserve">01.3.3. Matrika                  </t>
  </si>
  <si>
    <t>Mzdy</t>
  </si>
  <si>
    <t>Príplatky</t>
  </si>
  <si>
    <t>Poistné do ostatných zdrav.poist.</t>
  </si>
  <si>
    <t>Poistné do nemocenskej poisťovne</t>
  </si>
  <si>
    <t>Poistné starobné</t>
  </si>
  <si>
    <t>Poistné úrazové</t>
  </si>
  <si>
    <t>Poistné invalidné</t>
  </si>
  <si>
    <t>Poistné v nezamestnanosti</t>
  </si>
  <si>
    <t>Poistné do rezervného fondu</t>
  </si>
  <si>
    <t>Príspevok do doplnkových dôch.sp.</t>
  </si>
  <si>
    <t>Všeobecný materiál,kanc.,hygien.</t>
  </si>
  <si>
    <t>Školenia, kurzy, semináre</t>
  </si>
  <si>
    <t>Natur.mzdy</t>
  </si>
  <si>
    <t>Stravovanie</t>
  </si>
  <si>
    <t>Prídel do sociálneho fondu</t>
  </si>
  <si>
    <t>Nemocenské dávky prvých 10 dní</t>
  </si>
  <si>
    <t xml:space="preserve">08.2.0.9 Ostatné kult.služby /ZPOZ/                                                                                               </t>
  </si>
  <si>
    <t xml:space="preserve"> Úrazové poistenie</t>
  </si>
  <si>
    <t>Všeobecný materiál /+darcovia vecné/</t>
  </si>
  <si>
    <t>Školenia /kronikárov/</t>
  </si>
  <si>
    <t xml:space="preserve">Všeobecné služby </t>
  </si>
  <si>
    <t>Odmeny za práce MPP - dohody /ZPOZ/</t>
  </si>
  <si>
    <t xml:space="preserve">08.4.0. Spoločenské služby                                                                  </t>
  </si>
  <si>
    <t>Energie, palivá</t>
  </si>
  <si>
    <t>Vodné, stočné</t>
  </si>
  <si>
    <t>Interierové vybavenie</t>
  </si>
  <si>
    <t>Prevádzkové stroje, prístroje</t>
  </si>
  <si>
    <t>Všeobecný materiál</t>
  </si>
  <si>
    <t>Pracovné odevy, obuv</t>
  </si>
  <si>
    <t>Rutinná a št.údržba prevádzkových str.</t>
  </si>
  <si>
    <t>Rutinná a št.údr.softweru</t>
  </si>
  <si>
    <t>Rutinná a št.údržba -  domy smútku</t>
  </si>
  <si>
    <t xml:space="preserve">Školenie, kurzy, semináre </t>
  </si>
  <si>
    <t>Všeobecné služby</t>
  </si>
  <si>
    <t>Program č. 3: spolu</t>
  </si>
  <si>
    <t>Bežné výdavky</t>
  </si>
  <si>
    <t xml:space="preserve">Kapitálové výdavky </t>
  </si>
  <si>
    <t>PROGRAM č. 4 Bezpečnosť</t>
  </si>
  <si>
    <t>03.2.0.Požiarna ochrana</t>
  </si>
  <si>
    <t>Odvody</t>
  </si>
  <si>
    <t xml:space="preserve">Poistné do fondov </t>
  </si>
  <si>
    <t>Cestovné náhrady</t>
  </si>
  <si>
    <t>Energie</t>
  </si>
  <si>
    <t>Špeciálny materiál PO</t>
  </si>
  <si>
    <t>Palivo, PHM, olej</t>
  </si>
  <si>
    <t>Servis, údržba, opravy</t>
  </si>
  <si>
    <t>Zákonné poistenie</t>
  </si>
  <si>
    <t>Údržba požiarnej zbrojnice</t>
  </si>
  <si>
    <t>Špeciálne služby (vyprac.žiadosti k projektu)</t>
  </si>
  <si>
    <t>Cestovné náhrady- cudzím zamestnancom</t>
  </si>
  <si>
    <t>Poistenie osôb</t>
  </si>
  <si>
    <t>Vyrovnanie kurz.rozdielov</t>
  </si>
  <si>
    <t>Odmeny MPP</t>
  </si>
  <si>
    <t>06.4.0 Verejné osvetlenie</t>
  </si>
  <si>
    <t>Na úrazové poistenie</t>
  </si>
  <si>
    <t>Elektrická energia</t>
  </si>
  <si>
    <t>Údržba verejného osvetlenia</t>
  </si>
  <si>
    <t>Špeciálne služby</t>
  </si>
  <si>
    <t xml:space="preserve">Kapitálové výdavky: </t>
  </si>
  <si>
    <t>Rekonštrukcia ver.  osvetlenia(EU,ŠR,obec)</t>
  </si>
  <si>
    <t>Program č. 4 spolu:</t>
  </si>
  <si>
    <t xml:space="preserve">Spolu: </t>
  </si>
  <si>
    <t>PROGRAM č. 5 Odpadové hospodárstvo</t>
  </si>
  <si>
    <t>05.1.0 Nakladanie s odpadmi</t>
  </si>
  <si>
    <t>PHM</t>
  </si>
  <si>
    <t>Servis, údržba, opravy vozidiel</t>
  </si>
  <si>
    <t>Dopravné prostriedky - mýto, poplatky</t>
  </si>
  <si>
    <t>Rutinná a št. - likvidácia smetísk</t>
  </si>
  <si>
    <t>Nájomné pozemkov</t>
  </si>
  <si>
    <t>Nájom</t>
  </si>
  <si>
    <t>Všeobecné služby-</t>
  </si>
  <si>
    <t xml:space="preserve">Špeciálne služby </t>
  </si>
  <si>
    <t>Poplatky odvody - uloženie odpadu</t>
  </si>
  <si>
    <t>05.2.0 Kanalizácie</t>
  </si>
  <si>
    <t>Rutinná a št.údr.-zariadení</t>
  </si>
  <si>
    <t>Rutinná a štandardná údržba ČOV</t>
  </si>
  <si>
    <t>Všeobecné služby - ČOV</t>
  </si>
  <si>
    <t>Program č. 5 spolu:</t>
  </si>
  <si>
    <t>Kapitálové výdavky</t>
  </si>
  <si>
    <t>SPOLU:</t>
  </si>
  <si>
    <t>PROGRAM č. 6 Komunikácie</t>
  </si>
  <si>
    <t>04.5.1.3  Cestná doprava</t>
  </si>
  <si>
    <t>Všeo. materiál na údržbu ciest+výmena DZ</t>
  </si>
  <si>
    <t>PHM-zimná údržba</t>
  </si>
  <si>
    <t xml:space="preserve">Servis údržba </t>
  </si>
  <si>
    <t>Údržba mies. komunikácií, autob.čakární</t>
  </si>
  <si>
    <t>Všeobecné služby - zimná údržba komun.</t>
  </si>
  <si>
    <t>Kapitálové výdavky :</t>
  </si>
  <si>
    <t>Kúpa pozemkov (pod výstavbu chodníka)</t>
  </si>
  <si>
    <t>Výstavba chodník Slatinská-spolúčasť obce</t>
  </si>
  <si>
    <t>Nákup autobus.zást.2  ks</t>
  </si>
  <si>
    <t>Modernizácia ver.priestr.-chodník Farská ...</t>
  </si>
  <si>
    <t xml:space="preserve">Modernizácia ver.priestr.-chodník-cintorín </t>
  </si>
  <si>
    <t>Program č. 6 spolu:</t>
  </si>
  <si>
    <t>PROGRAM č. 7 Vzdelávanie</t>
  </si>
  <si>
    <t>09.1.1.1  Materská škola</t>
  </si>
  <si>
    <t xml:space="preserve"> Tarifné platy </t>
  </si>
  <si>
    <t xml:space="preserve"> Príplatky  </t>
  </si>
  <si>
    <t xml:space="preserve"> Odmeny </t>
  </si>
  <si>
    <t xml:space="preserve"> Poistné do VZP </t>
  </si>
  <si>
    <t xml:space="preserve"> Poistné do ostatných zdrav.poist. </t>
  </si>
  <si>
    <t xml:space="preserve"> nemocenské poistenie </t>
  </si>
  <si>
    <t xml:space="preserve"> na starobné poistenie </t>
  </si>
  <si>
    <t xml:space="preserve"> úrazové poistenie </t>
  </si>
  <si>
    <t xml:space="preserve"> invalidnépoistenie </t>
  </si>
  <si>
    <t xml:space="preserve"> poistenie v nezamestnanosti </t>
  </si>
  <si>
    <t xml:space="preserve"> poistenie do rezervného fondu </t>
  </si>
  <si>
    <t xml:space="preserve"> Príspevok do DDP </t>
  </si>
  <si>
    <t xml:space="preserve"> Cestné náhrady vlastných zamest. </t>
  </si>
  <si>
    <t xml:space="preserve"> Elektrická energia, plyn  </t>
  </si>
  <si>
    <t xml:space="preserve"> Elektrická energia, plyn  (VP) </t>
  </si>
  <si>
    <t xml:space="preserve"> Vodné stočné </t>
  </si>
  <si>
    <t xml:space="preserve"> poštové služby a komunikacie </t>
  </si>
  <si>
    <t xml:space="preserve"> Všeobecný materiál,kanc.,hygien. </t>
  </si>
  <si>
    <t xml:space="preserve"> Pracovné odevy </t>
  </si>
  <si>
    <t>Softwer</t>
  </si>
  <si>
    <t xml:space="preserve"> Palivo ako zdroj energie </t>
  </si>
  <si>
    <t xml:space="preserve"> Údržba výpočtovej techniky </t>
  </si>
  <si>
    <t xml:space="preserve"> údržba budov </t>
  </si>
  <si>
    <t xml:space="preserve"> Údržba softweru </t>
  </si>
  <si>
    <t xml:space="preserve"> Školenia, kurzy, semináre </t>
  </si>
  <si>
    <t xml:space="preserve"> Všobecné služby </t>
  </si>
  <si>
    <t xml:space="preserve"> Štúdie posudky expertízy </t>
  </si>
  <si>
    <t xml:space="preserve"> Poplatky </t>
  </si>
  <si>
    <t xml:space="preserve"> Stravovanie </t>
  </si>
  <si>
    <t xml:space="preserve"> Poistné </t>
  </si>
  <si>
    <t xml:space="preserve"> Prídel do SF </t>
  </si>
  <si>
    <t xml:space="preserve"> Odchodné </t>
  </si>
  <si>
    <t xml:space="preserve"> Nemocenské dávky do prvých 10 dní </t>
  </si>
  <si>
    <t>09.6.0.1</t>
  </si>
  <si>
    <t>Školská jedáleň pri Materskej škole</t>
  </si>
  <si>
    <t>Tarifné platy</t>
  </si>
  <si>
    <t>Odmeny</t>
  </si>
  <si>
    <t>Poistné do VZP</t>
  </si>
  <si>
    <t>nemocenské poistenie</t>
  </si>
  <si>
    <t>na starobné poistenie</t>
  </si>
  <si>
    <t>úrazové poistenie</t>
  </si>
  <si>
    <t>invalidnépoistenie</t>
  </si>
  <si>
    <t>poistenie v nezamestnanosti</t>
  </si>
  <si>
    <t>poistenie do rezervného fondu</t>
  </si>
  <si>
    <t>Príspevok na DDP</t>
  </si>
  <si>
    <t xml:space="preserve">Elektrická energia, plyn </t>
  </si>
  <si>
    <t>Vodné stočné</t>
  </si>
  <si>
    <t>Poštové služby a komunikácie</t>
  </si>
  <si>
    <t>Pracovné odevy</t>
  </si>
  <si>
    <t>Údržba objektov a ich častí - VP</t>
  </si>
  <si>
    <t>Všeobecné služby  - VP</t>
  </si>
  <si>
    <t>Štúdie posudky, expertízy - VP</t>
  </si>
  <si>
    <t>Prídel do SF</t>
  </si>
  <si>
    <t>Odchodné</t>
  </si>
  <si>
    <t>Nemocenské dávky do prvých 10 dní</t>
  </si>
  <si>
    <t>09.1.2.1 Základná škola</t>
  </si>
  <si>
    <t>Poistné do ostatných zdravotných poisťovní</t>
  </si>
  <si>
    <t>Poistné do DDP</t>
  </si>
  <si>
    <t>Cestné náhrady vlastných zamest.</t>
  </si>
  <si>
    <t>Vodné a stočné</t>
  </si>
  <si>
    <t>Telefon + poštovné</t>
  </si>
  <si>
    <t>Výpočtová technika</t>
  </si>
  <si>
    <t>Prevádzkové stroje, prístroje ...</t>
  </si>
  <si>
    <t>Všeobecný materiál +Enviroprojekt</t>
  </si>
  <si>
    <t>Knihy, noviny, časopisy</t>
  </si>
  <si>
    <t xml:space="preserve">Knihy, noviny, časopisy -dar </t>
  </si>
  <si>
    <t>Údržba výpočtovej techniky</t>
  </si>
  <si>
    <t>Rutinná a štandardná údržba budov</t>
  </si>
  <si>
    <t>Údržba softweru</t>
  </si>
  <si>
    <t>Všobecné služby</t>
  </si>
  <si>
    <t>cestovné náhrady</t>
  </si>
  <si>
    <t>Poplatky</t>
  </si>
  <si>
    <t>Poistné</t>
  </si>
  <si>
    <t>Odmeny za práce MPP</t>
  </si>
  <si>
    <t>Školská jedáleň pri Základnej škole</t>
  </si>
  <si>
    <t xml:space="preserve"> Príplatky -osobný </t>
  </si>
  <si>
    <t xml:space="preserve"> Príplatky-ŠR-osobný </t>
  </si>
  <si>
    <t xml:space="preserve"> Dovera </t>
  </si>
  <si>
    <t xml:space="preserve"> nemoc.poist </t>
  </si>
  <si>
    <t xml:space="preserve"> starobné poist </t>
  </si>
  <si>
    <t xml:space="preserve"> invalidsné poistenie </t>
  </si>
  <si>
    <t xml:space="preserve"> RF </t>
  </si>
  <si>
    <t xml:space="preserve"> DDP </t>
  </si>
  <si>
    <t xml:space="preserve"> dovera ŠR </t>
  </si>
  <si>
    <t xml:space="preserve"> nem.poist.ŠR </t>
  </si>
  <si>
    <t xml:space="preserve"> star.poist.ŠR </t>
  </si>
  <si>
    <t xml:space="preserve"> uraz.poist.ŠR </t>
  </si>
  <si>
    <t xml:space="preserve"> inval.poistŠR </t>
  </si>
  <si>
    <t xml:space="preserve"> poist v nezam.ŠR </t>
  </si>
  <si>
    <t xml:space="preserve"> Vodné a stočné </t>
  </si>
  <si>
    <t xml:space="preserve"> Telefon + poštovné </t>
  </si>
  <si>
    <t xml:space="preserve"> Interierové vybavenie </t>
  </si>
  <si>
    <t xml:space="preserve"> Všeobecný materiál </t>
  </si>
  <si>
    <t xml:space="preserve"> Knihy, noviny, časopisy </t>
  </si>
  <si>
    <t xml:space="preserve"> Pracovné odevy, obuv </t>
  </si>
  <si>
    <t xml:space="preserve"> Štandardná údržba </t>
  </si>
  <si>
    <t>09.5.0.1</t>
  </si>
  <si>
    <t>Školský klub detí</t>
  </si>
  <si>
    <t xml:space="preserve">Tarifné platy  </t>
  </si>
  <si>
    <t xml:space="preserve">Tarifné platy ŠR </t>
  </si>
  <si>
    <t>Príplatky-osobný</t>
  </si>
  <si>
    <t>Príplatky -ostatné</t>
  </si>
  <si>
    <t>VZP</t>
  </si>
  <si>
    <t>dovera</t>
  </si>
  <si>
    <t>nem.poist</t>
  </si>
  <si>
    <t>star.poist</t>
  </si>
  <si>
    <t>uraz.poist</t>
  </si>
  <si>
    <t>invald.poist</t>
  </si>
  <si>
    <t>poist.v nezam.</t>
  </si>
  <si>
    <t>RF</t>
  </si>
  <si>
    <t>DDP</t>
  </si>
  <si>
    <t>Dovera</t>
  </si>
  <si>
    <t>urazov.poist.</t>
  </si>
  <si>
    <t>invalid.poist.</t>
  </si>
  <si>
    <t xml:space="preserve">Cestovné náhrady </t>
  </si>
  <si>
    <t>všeobecný materiál</t>
  </si>
  <si>
    <t>poplatky</t>
  </si>
  <si>
    <t>stravovanie</t>
  </si>
  <si>
    <t>prídelSF</t>
  </si>
  <si>
    <t>nem.dávky</t>
  </si>
  <si>
    <t>09.5.0.2 Transfery - centrá voľného času</t>
  </si>
  <si>
    <t>Transfer - centrám voľného času</t>
  </si>
  <si>
    <t xml:space="preserve">Transfer CCVČ - </t>
  </si>
  <si>
    <t>Transfer centru voľ.času - súkromné</t>
  </si>
  <si>
    <t>PD-Výmena okien a zateplenie budov (Hloža)</t>
  </si>
  <si>
    <t xml:space="preserve">PD-Montáž bleskozvodov - MŠ </t>
  </si>
  <si>
    <t>Rekonštrukcia striech - montáž bleskozvodov</t>
  </si>
  <si>
    <t>Program č. 7 spolu:</t>
  </si>
  <si>
    <t>PROGRAM č. 8 Šport</t>
  </si>
  <si>
    <t>08.1.0 Rekreačné a šport.služby</t>
  </si>
  <si>
    <t xml:space="preserve">Rutinná a št. údržba -  detské ihriská - </t>
  </si>
  <si>
    <t>Transfér TJ</t>
  </si>
  <si>
    <t>Program č. 8 spolu:</t>
  </si>
  <si>
    <t>PROGRAM č. 9 Kultúra</t>
  </si>
  <si>
    <t>08.2.0.3 Kultúra</t>
  </si>
  <si>
    <t xml:space="preserve">Odmeny </t>
  </si>
  <si>
    <t>Poistné do rezervného  fondu</t>
  </si>
  <si>
    <t>Cestovné</t>
  </si>
  <si>
    <t>Elektrická energia+plyn</t>
  </si>
  <si>
    <t>Interierové vybavenie nábytok</t>
  </si>
  <si>
    <t>Prevádzkové stroje, zariadenia,prístr.</t>
  </si>
  <si>
    <t>Všeobecný materiál, kancelárske</t>
  </si>
  <si>
    <t>Kult. Služby, knihy, noviny, čas.</t>
  </si>
  <si>
    <t>Pracovné odevy, pomôcky</t>
  </si>
  <si>
    <t>Údržba prevádzkových a kanc.str.</t>
  </si>
  <si>
    <t>Údržba administratívnych budov</t>
  </si>
  <si>
    <t>Všeo.služby, odvoz odpadov,tl. revízie</t>
  </si>
  <si>
    <t>Poplatky, odvody, dane</t>
  </si>
  <si>
    <t>Odmeny za práce MPP - dohody</t>
  </si>
  <si>
    <t>Na nemocenské dávky (10 dní)</t>
  </si>
  <si>
    <t>08.2.0.5 Knižnica</t>
  </si>
  <si>
    <t xml:space="preserve">Elektrická energia, para, plyn, </t>
  </si>
  <si>
    <t>Knihy,noviny, časopisy</t>
  </si>
  <si>
    <t>Údržba telekomunikačnej techniky</t>
  </si>
  <si>
    <t>Rut.a štan. údržba  prevádz. strojov</t>
  </si>
  <si>
    <t>Príspevky bežné</t>
  </si>
  <si>
    <t>Program č. 9 spolu:</t>
  </si>
  <si>
    <t>PROGRAM č.10 Prostredie pre život</t>
  </si>
  <si>
    <t>04.4.3.Výst, priesk. a projekt.práce</t>
  </si>
  <si>
    <t>Prieskumné a projektové práce</t>
  </si>
  <si>
    <t xml:space="preserve">05.3.0 Znižovanie znečisťovania - </t>
  </si>
  <si>
    <t>Všeobecný materiál - povodne</t>
  </si>
  <si>
    <t>05.4.0 Ochrana prírody a krajiny</t>
  </si>
  <si>
    <t>Všeobecný materiál - sadenice</t>
  </si>
  <si>
    <t>Palivo ako zdroj energie</t>
  </si>
  <si>
    <t xml:space="preserve">Palivá, oleje, mazivá, špeciálne kvapaliny </t>
  </si>
  <si>
    <t>Štandardná údržba prev.strojov-kosačky</t>
  </si>
  <si>
    <t>06.3.0 Zásobovanie vodou, rozbor</t>
  </si>
  <si>
    <t>Zásobovanie pitnou vodou, rozbory</t>
  </si>
  <si>
    <t>PROGRAM č. 10 spolu:</t>
  </si>
  <si>
    <t xml:space="preserve">Bežné výdavky         </t>
  </si>
  <si>
    <t>PROGRAM č.11 Bývanie</t>
  </si>
  <si>
    <t>06.6.0.Bývanie a občianská vybav.</t>
  </si>
  <si>
    <t>Prevádzkové stroje,prístr.náradie....</t>
  </si>
  <si>
    <t>Rutinná a št.úd.zar.1883+1884</t>
  </si>
  <si>
    <t>Rut. a štan. údržba budov, objektov</t>
  </si>
  <si>
    <t>Poistenie - 2x10 b.j.+ dom č.39</t>
  </si>
  <si>
    <t>Nemocenské dávky</t>
  </si>
  <si>
    <t>Splácanie úrokov subjektu VS-úroky byt.</t>
  </si>
  <si>
    <t>Kapitálové výdavky:</t>
  </si>
  <si>
    <t xml:space="preserve">OZS-rekonštrukcia </t>
  </si>
  <si>
    <t>Rekonštr. a moder.-zatepl.bud.1883-4</t>
  </si>
  <si>
    <t>Finančné operácie výdavkové:</t>
  </si>
  <si>
    <t xml:space="preserve">01.7.0 Transakcie verejného dlhu </t>
  </si>
  <si>
    <t>Splátka ostatných úverov-istina byty</t>
  </si>
  <si>
    <t>Program č. 11 spolu:</t>
  </si>
  <si>
    <t>Finančné operácie výdavkové</t>
  </si>
  <si>
    <t xml:space="preserve">SPOLU: </t>
  </si>
  <si>
    <t>PROGRAM č.12 Sociálne služby</t>
  </si>
  <si>
    <t xml:space="preserve">10.2.0.1 Zariad. sociálnych služieb  </t>
  </si>
  <si>
    <t xml:space="preserve">Poistné do ostatných zdrav.poist. </t>
  </si>
  <si>
    <t xml:space="preserve">Poistné do nemocenskej poisťovne </t>
  </si>
  <si>
    <t xml:space="preserve">Poistné dôchodkove </t>
  </si>
  <si>
    <t xml:space="preserve">Poistné v nezamestnanosti </t>
  </si>
  <si>
    <t>Cestovné náhrady vlastných zamest.</t>
  </si>
  <si>
    <t xml:space="preserve">Elektrická energia, plyn   </t>
  </si>
  <si>
    <t xml:space="preserve">Vodné, stočné </t>
  </si>
  <si>
    <t xml:space="preserve">Poštové a telekomunikačné služby </t>
  </si>
  <si>
    <t xml:space="preserve">Interiérové vybavenie </t>
  </si>
  <si>
    <t xml:space="preserve">Všeobecný materiál, kanc.hygien. </t>
  </si>
  <si>
    <t xml:space="preserve">Knihy, noviny, časopisy </t>
  </si>
  <si>
    <t xml:space="preserve">Pracovné odevy, obuv, pomôcky </t>
  </si>
  <si>
    <t>Uidržba interiérového vybavenie</t>
  </si>
  <si>
    <t xml:space="preserve">Údržba a opravy budovy </t>
  </si>
  <si>
    <t xml:space="preserve">Všeobecné služby, odvoz odpadov </t>
  </si>
  <si>
    <t xml:space="preserve">Stravovanie     </t>
  </si>
  <si>
    <t xml:space="preserve">Prídel do socálneho fondu </t>
  </si>
  <si>
    <t xml:space="preserve">Dane a poplatky </t>
  </si>
  <si>
    <t>Vratky - dotácie ZOS</t>
  </si>
  <si>
    <t xml:space="preserve">10.2.0.2 Ďalšie sociál.sl.-opatrovateľky </t>
  </si>
  <si>
    <t xml:space="preserve">Náhrady </t>
  </si>
  <si>
    <t>10.7.0.3 Príspevky, rodina a deti</t>
  </si>
  <si>
    <t>Sociálna dávka - rodina a deti</t>
  </si>
  <si>
    <t>10.4.0.2 Príspevky neštátnym subjektom</t>
  </si>
  <si>
    <t>Soc. pomoc deťom v detských domovoch</t>
  </si>
  <si>
    <t>10.2.0.3.Staroba</t>
  </si>
  <si>
    <t>Odvody - dohody</t>
  </si>
  <si>
    <t>Všeobecný materiál klub</t>
  </si>
  <si>
    <t>Štúdie, expertízy, posudky</t>
  </si>
  <si>
    <t>Odmeny mimo pracovný pomer</t>
  </si>
  <si>
    <t>MŠ-príspevok na učebné pomôcky</t>
  </si>
  <si>
    <t>šJ MŠ-príspevok na stravovanie</t>
  </si>
  <si>
    <t>ŠJ ZŠ - príspevok na stravovanie</t>
  </si>
  <si>
    <t>Sociálne dávky ZŠ+MŠ Beluša</t>
  </si>
  <si>
    <t xml:space="preserve"> 10.2.0.1 Sociálne služby - ZOS - kapitálové</t>
  </si>
  <si>
    <t>PD - Zdvíhacia plošina - bezbarierový priechod</t>
  </si>
  <si>
    <t>Program č. 12 spolu:</t>
  </si>
  <si>
    <r>
      <t>B</t>
    </r>
    <r>
      <rPr>
        <sz val="10"/>
        <rFont val="Calibri"/>
        <family val="2"/>
      </rPr>
      <t xml:space="preserve">ežné výdavky </t>
    </r>
  </si>
  <si>
    <t>PROGRAM č.13 Administratíva</t>
  </si>
  <si>
    <t xml:space="preserve"> </t>
  </si>
  <si>
    <t xml:space="preserve">01.1.1.1.6 Výdavky verejnej správy     </t>
  </si>
  <si>
    <t>Tarifný plat</t>
  </si>
  <si>
    <t xml:space="preserve">Poistné rezervného fondu </t>
  </si>
  <si>
    <t>Cestné náhrady vlastných zamestnancov</t>
  </si>
  <si>
    <t>Cestné náhrady zahraničné</t>
  </si>
  <si>
    <t>Poštovné a telekomunikačné služby</t>
  </si>
  <si>
    <t>Interierové vybavenie, nábytok</t>
  </si>
  <si>
    <t xml:space="preserve">Telekomunikačná technika </t>
  </si>
  <si>
    <t>Prevádzkové stroje, prístroje, zariad.</t>
  </si>
  <si>
    <t>Špeciálne stroje (kamery)</t>
  </si>
  <si>
    <t>Pracovné odevy, obuv, pomôcky</t>
  </si>
  <si>
    <t>Softver</t>
  </si>
  <si>
    <t>palivo, PHM, mazivá, oleje</t>
  </si>
  <si>
    <t>Havarijné a zákonné poistenie</t>
  </si>
  <si>
    <t>Diaľničné známky, parkovné</t>
  </si>
  <si>
    <t>Úržba prevádzkových a kan.strojov</t>
  </si>
  <si>
    <t>Udržba administratívnych budov</t>
  </si>
  <si>
    <t>Nájom strojov, zariadení a poštový pr.</t>
  </si>
  <si>
    <t>Všeo. služby, odvoz odp.,tlač., revízie zar.</t>
  </si>
  <si>
    <t>Náhrady /posudzovanie zdrav. spôsob./</t>
  </si>
  <si>
    <t>Štúdie, posudky, expertízy</t>
  </si>
  <si>
    <t xml:space="preserve">Poplatky, odvody, </t>
  </si>
  <si>
    <t>Kolkové známky</t>
  </si>
  <si>
    <t>Zdravotnícke poplatky</t>
  </si>
  <si>
    <t>01.6.0 Všeobecné verejné služby inde neklas.</t>
  </si>
  <si>
    <t>Palivá, mazivá, oleje, špeciálne kvapaliny</t>
  </si>
  <si>
    <t>Nájom budov, objektov a ich častí</t>
  </si>
  <si>
    <t>Odmeny zamestnancom mimo prac.pomeru</t>
  </si>
  <si>
    <t xml:space="preserve">01.1.1.1.6 Výdavky verejnej správy - kapitálové    </t>
  </si>
  <si>
    <t>Nákup osobných dopravných prostriedkov</t>
  </si>
  <si>
    <t>PROGRAM č. 13 spolu:</t>
  </si>
  <si>
    <t>PROGRAM č.14 - Správa obecného majetku a obecné služby</t>
  </si>
  <si>
    <t>05.6.0 Správa majetku a obecné služby</t>
  </si>
  <si>
    <t>Potraviny /pitný režim/</t>
  </si>
  <si>
    <t>Palivo, PHM, mazivá, oleje</t>
  </si>
  <si>
    <t>Mýtne,  parkovné</t>
  </si>
  <si>
    <t>Údržba prevádzkových a kan.strojov</t>
  </si>
  <si>
    <t>Náhrady</t>
  </si>
  <si>
    <t>Odmeny mimo PP</t>
  </si>
  <si>
    <t>PROGRAM č. 14 spolu:</t>
  </si>
  <si>
    <t>Rekapitulácia príjmov - schválený  rozpočet na rok 2014 v programovej štruktúre</t>
  </si>
  <si>
    <t>Príjmy:</t>
  </si>
  <si>
    <t>Organizácia</t>
  </si>
  <si>
    <t>Príjmy bežné</t>
  </si>
  <si>
    <t>Príjmy kapitálové</t>
  </si>
  <si>
    <t xml:space="preserve">Obec Beluša </t>
  </si>
  <si>
    <t>Príjmy rozpočtových organizácií - vlastné  (ZŠ a MŠ)</t>
  </si>
  <si>
    <t>SPOLU   príjmy rok 2014</t>
  </si>
  <si>
    <t xml:space="preserve">Výdavky </t>
  </si>
  <si>
    <t>Rok 2014</t>
  </si>
  <si>
    <t>Výdavky  bežné</t>
  </si>
  <si>
    <t>Výdavky kapitálové</t>
  </si>
  <si>
    <t>Program č. 1 Plánovanie, manažment,kontr.</t>
  </si>
  <si>
    <t>Program č. 2 Propagácia a marketing</t>
  </si>
  <si>
    <t>Program č. 3 Služby občanom</t>
  </si>
  <si>
    <t>Program č. 4 Bezpečnosť</t>
  </si>
  <si>
    <t>Program č. 5 Odpadové hospodárstvo</t>
  </si>
  <si>
    <t>Program č. 6 Komunikácie</t>
  </si>
  <si>
    <t>Program č. 7 Vzdelávanie</t>
  </si>
  <si>
    <t>Program č. 8 Šport</t>
  </si>
  <si>
    <t>Program č. 9 Kultúra</t>
  </si>
  <si>
    <t>Program č.10 Prostredie pre život</t>
  </si>
  <si>
    <t>Program č. 11 Bývanie</t>
  </si>
  <si>
    <t>Program č. 12 Sociálne služby</t>
  </si>
  <si>
    <t>Program č. 13 Administratíva</t>
  </si>
  <si>
    <t>Program č. 14 Správa obecného majetku a obecné služby</t>
  </si>
  <si>
    <t>SPOLU výdavky rok 2014:</t>
  </si>
  <si>
    <t xml:space="preserve">Prepravné a nájom dopravných prostriedkov </t>
  </si>
  <si>
    <t xml:space="preserve">Transfer - rodinné prídavky </t>
  </si>
  <si>
    <t>Príjmy z prostr. ŠR - detské ihriská (vyúčt.)</t>
  </si>
  <si>
    <t>Príjmy z prostr.EU - detské ihriská (vyúčt.)</t>
  </si>
  <si>
    <t>Špeciálnych  strojov, prístrojov, náradia ...</t>
  </si>
  <si>
    <t>Softver - pre stavebný úrad zo ŠR</t>
  </si>
  <si>
    <t>Údržba softweru - stavebný úrad ŠR</t>
  </si>
  <si>
    <t xml:space="preserve">Licencie - pre staveabný úrad zo ŠR </t>
  </si>
  <si>
    <t xml:space="preserve">Odvody - zdravotné </t>
  </si>
  <si>
    <t xml:space="preserve">Poistné do sociálnej poisťovne </t>
  </si>
  <si>
    <t>Úrazové poistenie</t>
  </si>
  <si>
    <t xml:space="preserve">Invalidné poistenie </t>
  </si>
  <si>
    <t xml:space="preserve">Na poistné do rezervného fondu </t>
  </si>
  <si>
    <t xml:space="preserve">Stravovanie </t>
  </si>
  <si>
    <t xml:space="preserve">Odmeny členom VK </t>
  </si>
  <si>
    <t>Údržba prevádzkových strojov, techniky a nárad.</t>
  </si>
  <si>
    <t>PD - cesta pri garážach Ul. Slatinská II.etapa</t>
  </si>
  <si>
    <t>Predĺženie VO pri garážach a bytovom dome-Slat.</t>
  </si>
  <si>
    <t xml:space="preserve">PD-tržnica </t>
  </si>
  <si>
    <t>Realizácia nových stavieb-tržnica</t>
  </si>
  <si>
    <t>Transfer- z Úradu vlády SR</t>
  </si>
  <si>
    <t>Cestovné  náhrady - zahraničné</t>
  </si>
  <si>
    <t>Cestovné náhrady - zahraničné</t>
  </si>
  <si>
    <t>Detské ihrisko - Ul.Slatinská pri TJ KOVO</t>
  </si>
  <si>
    <t xml:space="preserve">Prevádzkové stroje, prístroje </t>
  </si>
  <si>
    <t>PD-predĺženie VO pri garažach a byt.dome Slat.</t>
  </si>
  <si>
    <t>Špeciálne služby (verejné obst. ,vyprac.proj.žiad.ZŠ)</t>
  </si>
  <si>
    <t>06.2.0 Rozvoj obcí</t>
  </si>
  <si>
    <t>Transfer - Úrad práce (zamestnanosť)</t>
  </si>
  <si>
    <t>Prevádzkové stroje, prístroje, zariadenie, tech.</t>
  </si>
  <si>
    <t>Interiérové vybavenie</t>
  </si>
  <si>
    <t>Prevádzkové stroje</t>
  </si>
  <si>
    <t>Všeobecný materiál - predškoláci</t>
  </si>
  <si>
    <t>Učebné pomôcky</t>
  </si>
  <si>
    <t>Náhrada</t>
  </si>
  <si>
    <t>Bežné transfery jednotlivcovi (poskyt.Úradom vl. 111)</t>
  </si>
  <si>
    <t>Bežné transfery jednotlivcovi (poskyt.Úradom vl. 41)</t>
  </si>
  <si>
    <t>10.4.0.5.Ďalšie dávky soc.zabezpečenia - rod. prídavky</t>
  </si>
  <si>
    <t xml:space="preserve">Dávka v hmotnej núdzi - rodinné prídavky </t>
  </si>
  <si>
    <t xml:space="preserve">Interierového  vybavenia, nábytku - údržba </t>
  </si>
  <si>
    <t xml:space="preserve">PD-Chodník Ul. Slatinská </t>
  </si>
  <si>
    <t>Prevádzkové stroje, prístroje, zariadenia</t>
  </si>
  <si>
    <t xml:space="preserve">Tarifné platy </t>
  </si>
  <si>
    <t xml:space="preserve">Príplatky </t>
  </si>
  <si>
    <t>Mylné platby</t>
  </si>
  <si>
    <t>Ostatné</t>
  </si>
  <si>
    <t>Europsky fond-NUCEM</t>
  </si>
  <si>
    <t>poistné Dôvera /NUCEM/</t>
  </si>
  <si>
    <t>poistenie nem./NUCEM/</t>
  </si>
  <si>
    <t>Poistné starobné /NUCEM/</t>
  </si>
  <si>
    <t>Poist úrazové /NUCEM/</t>
  </si>
  <si>
    <t>poistenie invalidné/NUCEM/</t>
  </si>
  <si>
    <t>poistné v nez /NUCEM/</t>
  </si>
  <si>
    <t>poistné RF/NUCEM/</t>
  </si>
  <si>
    <t xml:space="preserve">prev.stroje prístr.zariadenia </t>
  </si>
  <si>
    <t>knihy učeb.pomôcky</t>
  </si>
  <si>
    <t>Všeob.materiál</t>
  </si>
  <si>
    <t>Štúdie, expertízy,posudky</t>
  </si>
  <si>
    <t>Pitný režim</t>
  </si>
  <si>
    <t xml:space="preserve">Propagácia, reklama, inzercia </t>
  </si>
  <si>
    <t>Kúpa pozemkov (pod výstavbu chodníka Slat.)</t>
  </si>
  <si>
    <t>Kúpa pozemku (budovanie inž. sietí)</t>
  </si>
  <si>
    <t>Rutinná a št. údržba zariadení</t>
  </si>
  <si>
    <t>Predkladá: Prekopová Mária, ved. fin. odd.</t>
  </si>
  <si>
    <t>Upr.rozp.k 30.09.2014</t>
  </si>
  <si>
    <t>SPOLU</t>
  </si>
  <si>
    <t>Finančné= operácie príjmové</t>
  </si>
  <si>
    <t xml:space="preserve">Komunikačná infraštruktúra </t>
  </si>
  <si>
    <t xml:space="preserve">               Ján    P r e k o p</t>
  </si>
  <si>
    <t xml:space="preserve">                 starosta obce </t>
  </si>
  <si>
    <t xml:space="preserve">Upravený rozpočet </t>
  </si>
  <si>
    <t>Prepravné a nájom dopravných prostriedkov</t>
  </si>
  <si>
    <t>Konkurzy, súťaže (kultúrne podujatia)</t>
  </si>
  <si>
    <t>Vlastné príjmy ZŠ</t>
  </si>
  <si>
    <t>Prevody z fondu rozvoja rezerv-(verejné osv.)</t>
  </si>
  <si>
    <t>Transfer - ZS-učebne pomôcky</t>
  </si>
  <si>
    <t>Transfer - recyklačný fond</t>
  </si>
  <si>
    <t>Všeobecný maateriál - ŠR (recyklačný fond)</t>
  </si>
  <si>
    <t>Príjmy z prostr.ŠR-prevencia kriminality</t>
  </si>
  <si>
    <t>Nájom prevádzkových strojov</t>
  </si>
  <si>
    <t>Zákon. Poistenie vozidiel</t>
  </si>
  <si>
    <t>Transfer - Úrad práce (zamestnanosť) 11T1</t>
  </si>
  <si>
    <t>Transfer - Úrad práce (zamestnanosť) 11T2</t>
  </si>
  <si>
    <t>Príjmy z prostr. ŠR - DPH (505)</t>
  </si>
  <si>
    <t>Príjmy z prostr. ŠR - DPH (506)</t>
  </si>
  <si>
    <t xml:space="preserve"> Knihy, časopisy, učebnice</t>
  </si>
  <si>
    <t>Údržba prevádzkových strojov</t>
  </si>
  <si>
    <t xml:space="preserve">Plnenie rozpočtu obce Beluša k 31.12.2014 </t>
  </si>
  <si>
    <t>Skutočnosť k 31.12.2014</t>
  </si>
  <si>
    <t>% plnenia</t>
  </si>
  <si>
    <t>Odmeny /NUCEM/</t>
  </si>
  <si>
    <t>Uloženie odpadu</t>
  </si>
  <si>
    <t>Príjmy zo splátok od FO</t>
  </si>
  <si>
    <t>Prev. Stroje, prístr., zariadenia</t>
  </si>
  <si>
    <t>Beluša, 23.04.2015</t>
  </si>
  <si>
    <t>Rekapitulácia  - výdavkov   obce  BELUŠA - skutočnosť  k 31.12.2014 (v programovej štruktúre)</t>
  </si>
  <si>
    <t xml:space="preserve">Prílohač. 3  k zaverečnému účtu obce Beluša za r.2014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</si>
</sst>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_ ;\-0\ "/>
    <numFmt numFmtId="181" formatCode="#,##0.00_ ;\-#,##0.00\ "/>
    <numFmt numFmtId="182" formatCode="[$-41B]d\.\ mmmm\ yyyy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9"/>
      <name val="Tahoma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71" fontId="10" fillId="0" borderId="11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1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1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1" fontId="1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171" fontId="16" fillId="0" borderId="10" xfId="0" applyNumberFormat="1" applyFont="1" applyBorder="1" applyAlignment="1">
      <alignment/>
    </xf>
    <xf numFmtId="171" fontId="17" fillId="0" borderId="10" xfId="0" applyNumberFormat="1" applyFont="1" applyBorder="1" applyAlignment="1">
      <alignment/>
    </xf>
    <xf numFmtId="171" fontId="18" fillId="0" borderId="10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171" fontId="5" fillId="0" borderId="10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71" fontId="16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71" fontId="1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9" fillId="0" borderId="10" xfId="0" applyNumberFormat="1" applyFont="1" applyBorder="1" applyAlignment="1">
      <alignment/>
    </xf>
    <xf numFmtId="171" fontId="5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1" fontId="19" fillId="0" borderId="1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71" fontId="5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171" fontId="23" fillId="0" borderId="10" xfId="0" applyNumberFormat="1" applyFont="1" applyBorder="1" applyAlignment="1">
      <alignment/>
    </xf>
    <xf numFmtId="171" fontId="5" fillId="0" borderId="14" xfId="0" applyNumberFormat="1" applyFont="1" applyBorder="1" applyAlignment="1">
      <alignment/>
    </xf>
    <xf numFmtId="0" fontId="24" fillId="0" borderId="10" xfId="0" applyFont="1" applyBorder="1" applyAlignment="1">
      <alignment/>
    </xf>
    <xf numFmtId="171" fontId="12" fillId="0" borderId="0" xfId="0" applyNumberFormat="1" applyFont="1" applyBorder="1" applyAlignment="1">
      <alignment/>
    </xf>
    <xf numFmtId="171" fontId="21" fillId="0" borderId="10" xfId="0" applyNumberFormat="1" applyFont="1" applyBorder="1" applyAlignment="1">
      <alignment/>
    </xf>
    <xf numFmtId="171" fontId="16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1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71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1" fontId="12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12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23" fillId="0" borderId="10" xfId="0" applyNumberFormat="1" applyFont="1" applyBorder="1" applyAlignment="1">
      <alignment/>
    </xf>
    <xf numFmtId="171" fontId="23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21" fillId="0" borderId="10" xfId="0" applyNumberFormat="1" applyFont="1" applyBorder="1" applyAlignment="1">
      <alignment/>
    </xf>
    <xf numFmtId="180" fontId="22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 horizontal="center"/>
    </xf>
    <xf numFmtId="171" fontId="23" fillId="0" borderId="10" xfId="0" applyNumberFormat="1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10" fillId="0" borderId="10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171" fontId="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1" xfId="0" applyNumberFormat="1" applyBorder="1" applyAlignment="1">
      <alignment/>
    </xf>
    <xf numFmtId="171" fontId="6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1" fontId="0" fillId="0" borderId="10" xfId="0" applyNumberFormat="1" applyFill="1" applyBorder="1" applyAlignment="1">
      <alignment/>
    </xf>
    <xf numFmtId="171" fontId="0" fillId="0" borderId="10" xfId="0" applyNumberFormat="1" applyFon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0" fontId="17" fillId="0" borderId="0" xfId="0" applyFont="1" applyAlignment="1">
      <alignment/>
    </xf>
    <xf numFmtId="171" fontId="28" fillId="0" borderId="11" xfId="0" applyNumberFormat="1" applyFont="1" applyBorder="1" applyAlignment="1">
      <alignment/>
    </xf>
    <xf numFmtId="171" fontId="28" fillId="0" borderId="10" xfId="0" applyNumberFormat="1" applyFont="1" applyBorder="1" applyAlignment="1">
      <alignment/>
    </xf>
    <xf numFmtId="171" fontId="5" fillId="0" borderId="1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171" fontId="13" fillId="0" borderId="10" xfId="0" applyNumberFormat="1" applyFont="1" applyBorder="1" applyAlignment="1">
      <alignment horizontal="right"/>
    </xf>
    <xf numFmtId="171" fontId="0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71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71" fontId="5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19" xfId="0" applyBorder="1" applyAlignment="1">
      <alignment/>
    </xf>
    <xf numFmtId="171" fontId="5" fillId="0" borderId="10" xfId="0" applyNumberFormat="1" applyFont="1" applyBorder="1" applyAlignment="1">
      <alignment/>
    </xf>
    <xf numFmtId="0" fontId="0" fillId="33" borderId="17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2" width="36.8515625" style="0" customWidth="1"/>
    <col min="3" max="3" width="16.28125" style="0" customWidth="1"/>
    <col min="4" max="4" width="16.7109375" style="0" customWidth="1"/>
    <col min="5" max="6" width="17.140625" style="0" customWidth="1"/>
  </cols>
  <sheetData>
    <row r="1" ht="15">
      <c r="E1" s="60" t="s">
        <v>593</v>
      </c>
    </row>
    <row r="2" spans="1:6" ht="21">
      <c r="A2" s="118" t="s">
        <v>584</v>
      </c>
      <c r="B2" s="119"/>
      <c r="C2" s="120"/>
      <c r="D2" s="120"/>
      <c r="E2" s="121"/>
      <c r="F2" s="122"/>
    </row>
    <row r="3" spans="1:6" ht="15">
      <c r="A3" s="123" t="s">
        <v>0</v>
      </c>
      <c r="B3" s="124"/>
      <c r="C3" s="124"/>
      <c r="D3" s="124"/>
      <c r="E3" s="125"/>
      <c r="F3" s="125"/>
    </row>
    <row r="4" spans="1:5" ht="15.75">
      <c r="A4" s="1" t="s">
        <v>1</v>
      </c>
      <c r="B4" s="1"/>
      <c r="E4" s="60"/>
    </row>
    <row r="5" spans="1:2" ht="15">
      <c r="A5" s="2"/>
      <c r="B5" s="2"/>
    </row>
    <row r="6" spans="1:2" ht="18.75">
      <c r="A6" s="3" t="s">
        <v>2</v>
      </c>
      <c r="B6" s="2"/>
    </row>
    <row r="7" spans="1:2" ht="15">
      <c r="A7" s="2"/>
      <c r="B7" s="2"/>
    </row>
    <row r="8" spans="1:6" ht="15">
      <c r="A8" s="4" t="s">
        <v>3</v>
      </c>
      <c r="B8" s="4" t="s">
        <v>4</v>
      </c>
      <c r="C8" s="5" t="s">
        <v>5</v>
      </c>
      <c r="D8" s="6" t="s">
        <v>567</v>
      </c>
      <c r="E8" s="7" t="s">
        <v>585</v>
      </c>
      <c r="F8" s="7" t="s">
        <v>586</v>
      </c>
    </row>
    <row r="9" spans="1:6" ht="15">
      <c r="A9" s="4">
        <v>111003</v>
      </c>
      <c r="B9" s="4" t="s">
        <v>6</v>
      </c>
      <c r="C9" s="9">
        <v>1285704</v>
      </c>
      <c r="D9" s="10">
        <v>1264896</v>
      </c>
      <c r="E9" s="50">
        <v>1268576.5</v>
      </c>
      <c r="F9" s="116">
        <f aca="true" t="shared" si="0" ref="F9:F20">E9/D9*100</f>
        <v>100.29097253845376</v>
      </c>
    </row>
    <row r="10" spans="1:6" ht="15">
      <c r="A10" s="4">
        <v>121001</v>
      </c>
      <c r="B10" s="4" t="s">
        <v>7</v>
      </c>
      <c r="C10" s="9">
        <v>86000</v>
      </c>
      <c r="D10" s="10">
        <v>85967</v>
      </c>
      <c r="E10" s="50">
        <v>85963.53</v>
      </c>
      <c r="F10" s="116">
        <f t="shared" si="0"/>
        <v>99.9959635674154</v>
      </c>
    </row>
    <row r="11" spans="1:6" ht="15">
      <c r="A11" s="4">
        <v>121002</v>
      </c>
      <c r="B11" s="4" t="s">
        <v>8</v>
      </c>
      <c r="C11" s="9">
        <v>210000</v>
      </c>
      <c r="D11" s="10">
        <v>212586</v>
      </c>
      <c r="E11" s="50">
        <v>207647.91</v>
      </c>
      <c r="F11" s="116">
        <f t="shared" si="0"/>
        <v>97.67713301910757</v>
      </c>
    </row>
    <row r="12" spans="1:6" ht="15">
      <c r="A12" s="4">
        <v>121003</v>
      </c>
      <c r="B12" s="4" t="s">
        <v>9</v>
      </c>
      <c r="C12" s="9">
        <v>9300</v>
      </c>
      <c r="D12" s="10">
        <v>9433</v>
      </c>
      <c r="E12" s="50">
        <v>9426.55</v>
      </c>
      <c r="F12" s="116">
        <f t="shared" si="0"/>
        <v>99.9316230255486</v>
      </c>
    </row>
    <row r="13" spans="1:6" ht="15">
      <c r="A13" s="4">
        <v>133001</v>
      </c>
      <c r="B13" s="4" t="s">
        <v>10</v>
      </c>
      <c r="C13" s="9">
        <v>4620</v>
      </c>
      <c r="D13" s="10">
        <v>4580</v>
      </c>
      <c r="E13" s="50">
        <v>4602.45</v>
      </c>
      <c r="F13" s="116">
        <f t="shared" si="0"/>
        <v>100.49017467248909</v>
      </c>
    </row>
    <row r="14" spans="1:6" ht="15">
      <c r="A14" s="4">
        <v>133003</v>
      </c>
      <c r="B14" s="4" t="s">
        <v>11</v>
      </c>
      <c r="C14" s="9">
        <v>70</v>
      </c>
      <c r="D14" s="10">
        <v>70</v>
      </c>
      <c r="E14" s="50">
        <v>70</v>
      </c>
      <c r="F14" s="116">
        <f t="shared" si="0"/>
        <v>100</v>
      </c>
    </row>
    <row r="15" spans="1:6" ht="15">
      <c r="A15" s="4">
        <v>133006</v>
      </c>
      <c r="B15" s="4" t="s">
        <v>12</v>
      </c>
      <c r="C15" s="9">
        <v>400</v>
      </c>
      <c r="D15" s="10">
        <v>1587</v>
      </c>
      <c r="E15" s="50">
        <v>1632.6</v>
      </c>
      <c r="F15" s="116">
        <f t="shared" si="0"/>
        <v>102.87334593572778</v>
      </c>
    </row>
    <row r="16" spans="1:6" ht="15">
      <c r="A16" s="4">
        <v>133012</v>
      </c>
      <c r="B16" s="4" t="s">
        <v>13</v>
      </c>
      <c r="C16" s="9">
        <v>2690</v>
      </c>
      <c r="D16" s="10">
        <v>2747</v>
      </c>
      <c r="E16" s="50">
        <v>3028.52</v>
      </c>
      <c r="F16" s="116">
        <f t="shared" si="0"/>
        <v>110.24827084091737</v>
      </c>
    </row>
    <row r="17" spans="1:6" ht="15">
      <c r="A17" s="4">
        <v>133013</v>
      </c>
      <c r="B17" s="4" t="s">
        <v>14</v>
      </c>
      <c r="C17" s="9">
        <v>152723</v>
      </c>
      <c r="D17" s="10">
        <v>155250</v>
      </c>
      <c r="E17" s="50">
        <v>148426.8</v>
      </c>
      <c r="F17" s="116">
        <f t="shared" si="0"/>
        <v>95.60502415458937</v>
      </c>
    </row>
    <row r="18" spans="1:6" ht="15">
      <c r="A18" s="4">
        <v>134001</v>
      </c>
      <c r="B18" s="4" t="s">
        <v>15</v>
      </c>
      <c r="C18" s="9">
        <v>1460</v>
      </c>
      <c r="D18" s="10">
        <v>1460</v>
      </c>
      <c r="E18" s="50">
        <v>1460.26</v>
      </c>
      <c r="F18" s="116">
        <f t="shared" si="0"/>
        <v>100.01780821917808</v>
      </c>
    </row>
    <row r="19" spans="1:6" ht="15">
      <c r="A19" s="4">
        <v>160</v>
      </c>
      <c r="B19" s="4" t="s">
        <v>16</v>
      </c>
      <c r="C19" s="9"/>
      <c r="D19" s="10">
        <v>1937</v>
      </c>
      <c r="E19" s="50">
        <v>1937.21</v>
      </c>
      <c r="F19" s="116">
        <f t="shared" si="0"/>
        <v>100.01084150748581</v>
      </c>
    </row>
    <row r="20" spans="1:6" ht="15">
      <c r="A20" s="11">
        <v>100</v>
      </c>
      <c r="B20" s="11" t="s">
        <v>17</v>
      </c>
      <c r="C20" s="12">
        <f>SUM(C9:C18)</f>
        <v>1752967</v>
      </c>
      <c r="D20" s="13">
        <f>SUM(D9:D19)</f>
        <v>1740513</v>
      </c>
      <c r="E20" s="95">
        <f>SUM(E9:E19)</f>
        <v>1732772.33</v>
      </c>
      <c r="F20" s="116">
        <f t="shared" si="0"/>
        <v>99.55526502818422</v>
      </c>
    </row>
    <row r="21" spans="1:6" ht="15">
      <c r="A21" s="4"/>
      <c r="B21" s="4"/>
      <c r="C21" s="9"/>
      <c r="D21" s="10"/>
      <c r="E21" s="10"/>
      <c r="F21" s="15"/>
    </row>
    <row r="22" spans="1:6" ht="15">
      <c r="A22" s="4">
        <v>212002</v>
      </c>
      <c r="B22" s="4" t="s">
        <v>18</v>
      </c>
      <c r="C22" s="9">
        <v>2973</v>
      </c>
      <c r="D22" s="10">
        <v>4367</v>
      </c>
      <c r="E22" s="10">
        <v>3999.76</v>
      </c>
      <c r="F22" s="116">
        <f aca="true" t="shared" si="1" ref="F22:F47">E22/D22*100</f>
        <v>91.59056560567896</v>
      </c>
    </row>
    <row r="23" spans="1:6" ht="15">
      <c r="A23" s="4">
        <v>212002</v>
      </c>
      <c r="B23" s="4" t="s">
        <v>19</v>
      </c>
      <c r="C23" s="9">
        <v>2000</v>
      </c>
      <c r="D23" s="10">
        <v>4312</v>
      </c>
      <c r="E23" s="10">
        <v>4234.18</v>
      </c>
      <c r="F23" s="116">
        <f t="shared" si="1"/>
        <v>98.1952690166976</v>
      </c>
    </row>
    <row r="24" spans="1:6" ht="15">
      <c r="A24" s="4">
        <v>212003</v>
      </c>
      <c r="B24" s="4" t="s">
        <v>20</v>
      </c>
      <c r="C24" s="9">
        <v>84000</v>
      </c>
      <c r="D24" s="10">
        <v>86000</v>
      </c>
      <c r="E24" s="10">
        <v>90139.08</v>
      </c>
      <c r="F24" s="116">
        <f t="shared" si="1"/>
        <v>104.81288372093023</v>
      </c>
    </row>
    <row r="25" spans="1:6" ht="15">
      <c r="A25" s="4">
        <v>212003</v>
      </c>
      <c r="B25" s="4" t="s">
        <v>21</v>
      </c>
      <c r="C25" s="9">
        <v>52000</v>
      </c>
      <c r="D25" s="10">
        <v>55700</v>
      </c>
      <c r="E25" s="10">
        <v>48044.06</v>
      </c>
      <c r="F25" s="116">
        <f t="shared" si="1"/>
        <v>86.25504488330341</v>
      </c>
    </row>
    <row r="26" spans="1:6" ht="15">
      <c r="A26" s="4">
        <v>221004</v>
      </c>
      <c r="B26" s="4" t="s">
        <v>22</v>
      </c>
      <c r="C26" s="9">
        <v>11833</v>
      </c>
      <c r="D26" s="10">
        <v>15351</v>
      </c>
      <c r="E26" s="10">
        <v>18156.5</v>
      </c>
      <c r="F26" s="116">
        <f t="shared" si="1"/>
        <v>118.27568236596963</v>
      </c>
    </row>
    <row r="27" spans="1:6" ht="15">
      <c r="A27" s="4">
        <v>221004</v>
      </c>
      <c r="B27" s="4" t="s">
        <v>23</v>
      </c>
      <c r="C27" s="9">
        <v>700</v>
      </c>
      <c r="D27" s="94">
        <v>700</v>
      </c>
      <c r="E27" s="10">
        <v>451</v>
      </c>
      <c r="F27" s="116">
        <f t="shared" si="1"/>
        <v>64.42857142857143</v>
      </c>
    </row>
    <row r="28" spans="1:6" ht="15">
      <c r="A28" s="4">
        <v>222003</v>
      </c>
      <c r="B28" s="4" t="s">
        <v>24</v>
      </c>
      <c r="C28" s="9">
        <v>0</v>
      </c>
      <c r="D28" s="10">
        <v>1483</v>
      </c>
      <c r="E28" s="10">
        <v>1643.01</v>
      </c>
      <c r="F28" s="116">
        <f t="shared" si="1"/>
        <v>110.78961564396495</v>
      </c>
    </row>
    <row r="29" spans="1:6" ht="15">
      <c r="A29" s="4">
        <v>223001</v>
      </c>
      <c r="B29" s="4" t="s">
        <v>25</v>
      </c>
      <c r="C29" s="9">
        <v>5337</v>
      </c>
      <c r="D29" s="10">
        <v>6073</v>
      </c>
      <c r="E29" s="10">
        <v>6073.69</v>
      </c>
      <c r="F29" s="116">
        <f t="shared" si="1"/>
        <v>100.01136176519019</v>
      </c>
    </row>
    <row r="30" spans="1:6" ht="15">
      <c r="A30" s="4">
        <v>223001</v>
      </c>
      <c r="B30" s="4" t="s">
        <v>26</v>
      </c>
      <c r="C30" s="9">
        <v>1000</v>
      </c>
      <c r="D30" s="10">
        <v>1000</v>
      </c>
      <c r="E30" s="10">
        <v>1613.28</v>
      </c>
      <c r="F30" s="116">
        <f t="shared" si="1"/>
        <v>161.328</v>
      </c>
    </row>
    <row r="31" spans="1:6" ht="15">
      <c r="A31" s="4">
        <v>223001</v>
      </c>
      <c r="B31" s="4" t="s">
        <v>27</v>
      </c>
      <c r="C31" s="9">
        <v>800</v>
      </c>
      <c r="D31" s="10">
        <v>1100</v>
      </c>
      <c r="E31" s="10">
        <v>1097.5</v>
      </c>
      <c r="F31" s="116">
        <f t="shared" si="1"/>
        <v>99.77272727272727</v>
      </c>
    </row>
    <row r="32" spans="1:6" ht="15">
      <c r="A32" s="4">
        <v>223001</v>
      </c>
      <c r="B32" s="4" t="s">
        <v>28</v>
      </c>
      <c r="C32" s="9">
        <v>800</v>
      </c>
      <c r="D32" s="10">
        <v>800</v>
      </c>
      <c r="E32" s="10">
        <v>648.21</v>
      </c>
      <c r="F32" s="116">
        <f t="shared" si="1"/>
        <v>81.02625</v>
      </c>
    </row>
    <row r="33" spans="1:6" ht="15">
      <c r="A33" s="4">
        <v>223001</v>
      </c>
      <c r="B33" s="4" t="s">
        <v>29</v>
      </c>
      <c r="C33" s="9">
        <v>22228</v>
      </c>
      <c r="D33" s="10">
        <v>31228</v>
      </c>
      <c r="E33" s="10">
        <v>28105.04</v>
      </c>
      <c r="F33" s="116">
        <f t="shared" si="1"/>
        <v>89.99948763929807</v>
      </c>
    </row>
    <row r="34" spans="1:6" ht="15">
      <c r="A34" s="4">
        <v>223001</v>
      </c>
      <c r="B34" s="4" t="s">
        <v>30</v>
      </c>
      <c r="C34" s="9">
        <v>20000</v>
      </c>
      <c r="D34" s="10">
        <v>14000</v>
      </c>
      <c r="E34" s="10">
        <v>12419.15</v>
      </c>
      <c r="F34" s="116">
        <f t="shared" si="1"/>
        <v>88.70821428571428</v>
      </c>
    </row>
    <row r="35" spans="1:6" ht="15">
      <c r="A35" s="4">
        <v>223001</v>
      </c>
      <c r="B35" s="4" t="s">
        <v>31</v>
      </c>
      <c r="C35" s="9">
        <v>500</v>
      </c>
      <c r="D35" s="10">
        <v>1000</v>
      </c>
      <c r="E35" s="10">
        <v>1157.44</v>
      </c>
      <c r="F35" s="116">
        <f t="shared" si="1"/>
        <v>115.744</v>
      </c>
    </row>
    <row r="36" spans="1:6" ht="15">
      <c r="A36" s="4">
        <v>223001</v>
      </c>
      <c r="B36" s="4" t="s">
        <v>32</v>
      </c>
      <c r="C36" s="9">
        <v>1000</v>
      </c>
      <c r="D36" s="10">
        <v>1000</v>
      </c>
      <c r="E36" s="10">
        <v>1284.84</v>
      </c>
      <c r="F36" s="116">
        <f t="shared" si="1"/>
        <v>128.484</v>
      </c>
    </row>
    <row r="37" spans="1:6" ht="15">
      <c r="A37" s="4">
        <v>223001</v>
      </c>
      <c r="B37" s="4" t="s">
        <v>33</v>
      </c>
      <c r="C37" s="9">
        <v>16073</v>
      </c>
      <c r="D37" s="10">
        <v>23163</v>
      </c>
      <c r="E37" s="10">
        <v>26100.93</v>
      </c>
      <c r="F37" s="116">
        <f t="shared" si="1"/>
        <v>112.68371972542417</v>
      </c>
    </row>
    <row r="38" spans="1:6" ht="15">
      <c r="A38" s="4">
        <v>223001</v>
      </c>
      <c r="B38" s="4" t="s">
        <v>34</v>
      </c>
      <c r="C38" s="9">
        <v>900</v>
      </c>
      <c r="D38" s="10">
        <v>900</v>
      </c>
      <c r="E38" s="10">
        <v>1407.5</v>
      </c>
      <c r="F38" s="116">
        <f t="shared" si="1"/>
        <v>156.38888888888889</v>
      </c>
    </row>
    <row r="39" spans="1:6" ht="15">
      <c r="A39" s="4">
        <v>223001</v>
      </c>
      <c r="B39" s="4" t="s">
        <v>542</v>
      </c>
      <c r="C39" s="9"/>
      <c r="D39" s="10">
        <v>10</v>
      </c>
      <c r="E39" s="10">
        <v>12</v>
      </c>
      <c r="F39" s="116">
        <f t="shared" si="1"/>
        <v>120</v>
      </c>
    </row>
    <row r="40" spans="1:6" ht="15">
      <c r="A40" s="4">
        <v>223001</v>
      </c>
      <c r="B40" s="4" t="s">
        <v>588</v>
      </c>
      <c r="C40" s="9"/>
      <c r="D40" s="10">
        <v>80</v>
      </c>
      <c r="E40" s="10">
        <v>80.56</v>
      </c>
      <c r="F40" s="116">
        <f t="shared" si="1"/>
        <v>100.70000000000002</v>
      </c>
    </row>
    <row r="41" spans="1:6" ht="15">
      <c r="A41" s="4">
        <v>229005</v>
      </c>
      <c r="B41" s="4" t="s">
        <v>35</v>
      </c>
      <c r="C41" s="9">
        <v>400</v>
      </c>
      <c r="D41" s="10">
        <v>400</v>
      </c>
      <c r="E41" s="10">
        <v>301.41</v>
      </c>
      <c r="F41" s="116">
        <f t="shared" si="1"/>
        <v>75.3525</v>
      </c>
    </row>
    <row r="42" spans="1:6" ht="15">
      <c r="A42" s="4">
        <v>242</v>
      </c>
      <c r="B42" s="4" t="s">
        <v>36</v>
      </c>
      <c r="C42" s="9">
        <v>400</v>
      </c>
      <c r="D42" s="10">
        <v>446</v>
      </c>
      <c r="E42" s="10">
        <v>523.83</v>
      </c>
      <c r="F42" s="116">
        <f t="shared" si="1"/>
        <v>117.45067264573991</v>
      </c>
    </row>
    <row r="43" spans="1:6" ht="15">
      <c r="A43" s="4">
        <v>292008</v>
      </c>
      <c r="B43" s="4" t="s">
        <v>37</v>
      </c>
      <c r="C43" s="9">
        <v>770</v>
      </c>
      <c r="D43" s="10">
        <v>1120</v>
      </c>
      <c r="E43" s="10">
        <v>1237.21</v>
      </c>
      <c r="F43" s="116">
        <f t="shared" si="1"/>
        <v>110.46517857142857</v>
      </c>
    </row>
    <row r="44" spans="1:6" ht="15">
      <c r="A44" s="4">
        <v>292012</v>
      </c>
      <c r="B44" s="4" t="s">
        <v>38</v>
      </c>
      <c r="C44" s="9">
        <v>1000</v>
      </c>
      <c r="D44" s="50">
        <v>8100</v>
      </c>
      <c r="E44" s="10">
        <v>8099.76</v>
      </c>
      <c r="F44" s="116">
        <f t="shared" si="1"/>
        <v>99.99703703703705</v>
      </c>
    </row>
    <row r="45" spans="1:6" ht="15">
      <c r="A45" s="4">
        <v>292017</v>
      </c>
      <c r="B45" s="4" t="s">
        <v>39</v>
      </c>
      <c r="C45" s="9">
        <v>500</v>
      </c>
      <c r="D45" s="10">
        <v>461</v>
      </c>
      <c r="E45" s="10">
        <v>460.78</v>
      </c>
      <c r="F45" s="116">
        <f t="shared" si="1"/>
        <v>99.9522776572668</v>
      </c>
    </row>
    <row r="46" spans="1:6" ht="15">
      <c r="A46" s="4">
        <v>292027</v>
      </c>
      <c r="B46" s="4" t="s">
        <v>40</v>
      </c>
      <c r="C46" s="9">
        <v>400</v>
      </c>
      <c r="D46" s="10">
        <v>48</v>
      </c>
      <c r="E46" s="10">
        <v>113.5</v>
      </c>
      <c r="F46" s="116">
        <f t="shared" si="1"/>
        <v>236.45833333333334</v>
      </c>
    </row>
    <row r="47" spans="1:6" ht="15">
      <c r="A47" s="11">
        <v>200</v>
      </c>
      <c r="B47" s="11" t="s">
        <v>41</v>
      </c>
      <c r="C47" s="41">
        <f>SUM(C22:C46)</f>
        <v>225614</v>
      </c>
      <c r="D47" s="33">
        <f>SUM(D22:D46)</f>
        <v>258842</v>
      </c>
      <c r="E47" s="33">
        <f>SUM(E22:E46)</f>
        <v>257404.22</v>
      </c>
      <c r="F47" s="116">
        <f t="shared" si="1"/>
        <v>99.44453373100193</v>
      </c>
    </row>
    <row r="48" spans="1:6" ht="15">
      <c r="A48" s="2"/>
      <c r="B48" s="2"/>
      <c r="C48" s="132"/>
      <c r="D48" s="131"/>
      <c r="E48" s="131"/>
      <c r="F48" s="131"/>
    </row>
    <row r="49" spans="1:6" ht="15">
      <c r="A49" s="2"/>
      <c r="B49" s="2"/>
      <c r="C49" s="131"/>
      <c r="D49" s="131"/>
      <c r="E49" s="131"/>
      <c r="F49" s="131"/>
    </row>
    <row r="50" spans="1:6" ht="15">
      <c r="A50" s="4"/>
      <c r="B50" s="4" t="s">
        <v>42</v>
      </c>
      <c r="C50" s="5" t="s">
        <v>5</v>
      </c>
      <c r="D50" s="6" t="s">
        <v>567</v>
      </c>
      <c r="E50" s="7" t="s">
        <v>585</v>
      </c>
      <c r="F50" s="7" t="s">
        <v>586</v>
      </c>
    </row>
    <row r="51" spans="1:6" ht="15">
      <c r="A51" s="4"/>
      <c r="B51" s="4" t="s">
        <v>543</v>
      </c>
      <c r="C51" s="5"/>
      <c r="D51" s="110">
        <v>1651</v>
      </c>
      <c r="E51" s="86">
        <v>1650.84</v>
      </c>
      <c r="F51" s="105">
        <f aca="true" t="shared" si="2" ref="F51:F57">E51/D51*100</f>
        <v>99.99030890369473</v>
      </c>
    </row>
    <row r="52" spans="1:6" ht="15">
      <c r="A52" s="4"/>
      <c r="B52" s="4" t="s">
        <v>43</v>
      </c>
      <c r="C52" s="9">
        <v>700</v>
      </c>
      <c r="D52" s="9">
        <v>299</v>
      </c>
      <c r="E52" s="50">
        <v>299.25</v>
      </c>
      <c r="F52" s="105">
        <f t="shared" si="2"/>
        <v>100.08361204013379</v>
      </c>
    </row>
    <row r="53" spans="1:6" ht="15">
      <c r="A53" s="4"/>
      <c r="B53" s="4" t="s">
        <v>570</v>
      </c>
      <c r="C53" s="9"/>
      <c r="D53" s="9">
        <v>456</v>
      </c>
      <c r="E53" s="50">
        <v>456</v>
      </c>
      <c r="F53" s="105">
        <f t="shared" si="2"/>
        <v>100</v>
      </c>
    </row>
    <row r="54" spans="1:6" ht="15">
      <c r="A54" s="4"/>
      <c r="B54" s="4" t="s">
        <v>44</v>
      </c>
      <c r="C54" s="9">
        <v>14147</v>
      </c>
      <c r="D54" s="9">
        <v>13577</v>
      </c>
      <c r="E54" s="50">
        <v>13576.86</v>
      </c>
      <c r="F54" s="105">
        <f t="shared" si="2"/>
        <v>99.99896884436916</v>
      </c>
    </row>
    <row r="55" spans="1:6" ht="15">
      <c r="A55" s="4"/>
      <c r="B55" s="4" t="s">
        <v>45</v>
      </c>
      <c r="C55" s="9">
        <v>5510</v>
      </c>
      <c r="D55" s="9">
        <v>5671</v>
      </c>
      <c r="E55" s="50">
        <v>5670.56</v>
      </c>
      <c r="F55" s="105">
        <f t="shared" si="2"/>
        <v>99.99224122729679</v>
      </c>
    </row>
    <row r="56" spans="1:6" ht="15">
      <c r="A56" s="4"/>
      <c r="B56" s="4" t="s">
        <v>46</v>
      </c>
      <c r="C56" s="9">
        <v>14500</v>
      </c>
      <c r="D56" s="9">
        <v>16707</v>
      </c>
      <c r="E56" s="10">
        <v>16707.85</v>
      </c>
      <c r="F56" s="105">
        <f t="shared" si="2"/>
        <v>100.00508768779552</v>
      </c>
    </row>
    <row r="57" spans="1:6" ht="15">
      <c r="A57" s="16"/>
      <c r="B57" s="16" t="s">
        <v>47</v>
      </c>
      <c r="C57" s="108">
        <f>SUM(C52:C56)</f>
        <v>34857</v>
      </c>
      <c r="D57" s="108">
        <f>SUM(D51:D56)</f>
        <v>38361</v>
      </c>
      <c r="E57" s="109">
        <f>SUM(E51:E56)</f>
        <v>38361.36</v>
      </c>
      <c r="F57" s="105">
        <f t="shared" si="2"/>
        <v>100.00093845311643</v>
      </c>
    </row>
    <row r="58" spans="1:5" ht="15">
      <c r="A58" s="2"/>
      <c r="B58" s="2"/>
      <c r="C58" s="132"/>
      <c r="D58" s="131"/>
      <c r="E58" s="131"/>
    </row>
    <row r="59" spans="1:5" ht="15">
      <c r="A59" s="2"/>
      <c r="B59" s="2"/>
      <c r="C59" s="131"/>
      <c r="D59" s="131"/>
      <c r="E59" s="131"/>
    </row>
    <row r="60" spans="1:6" ht="15">
      <c r="A60" s="4">
        <v>312001</v>
      </c>
      <c r="B60" s="4" t="s">
        <v>48</v>
      </c>
      <c r="C60" s="9">
        <v>65280</v>
      </c>
      <c r="D60" s="15">
        <v>65280</v>
      </c>
      <c r="E60" s="44">
        <v>65280</v>
      </c>
      <c r="F60" s="116">
        <f aca="true" t="shared" si="3" ref="F60:F83">E60/D60*100</f>
        <v>100</v>
      </c>
    </row>
    <row r="61" spans="1:6" ht="15">
      <c r="A61" s="4">
        <v>312001</v>
      </c>
      <c r="B61" s="4" t="s">
        <v>49</v>
      </c>
      <c r="C61" s="9">
        <v>600</v>
      </c>
      <c r="D61" s="15">
        <v>256</v>
      </c>
      <c r="E61" s="10">
        <v>289.8</v>
      </c>
      <c r="F61" s="116">
        <f t="shared" si="3"/>
        <v>113.203125</v>
      </c>
    </row>
    <row r="62" spans="1:6" ht="15">
      <c r="A62" s="4">
        <v>312001</v>
      </c>
      <c r="B62" s="4" t="s">
        <v>572</v>
      </c>
      <c r="C62" s="9"/>
      <c r="D62" s="15">
        <v>33</v>
      </c>
      <c r="E62" s="10"/>
      <c r="F62" s="116">
        <f t="shared" si="3"/>
        <v>0</v>
      </c>
    </row>
    <row r="63" spans="1:6" ht="15">
      <c r="A63" s="4">
        <v>312001</v>
      </c>
      <c r="B63" s="4" t="s">
        <v>50</v>
      </c>
      <c r="C63" s="9">
        <v>200</v>
      </c>
      <c r="D63" s="15">
        <v>168</v>
      </c>
      <c r="E63" s="10">
        <v>131</v>
      </c>
      <c r="F63" s="116">
        <f t="shared" si="3"/>
        <v>77.97619047619048</v>
      </c>
    </row>
    <row r="64" spans="1:6" ht="15">
      <c r="A64" s="4">
        <v>312001</v>
      </c>
      <c r="B64" s="4" t="s">
        <v>51</v>
      </c>
      <c r="C64" s="9">
        <v>66</v>
      </c>
      <c r="D64" s="15">
        <v>71</v>
      </c>
      <c r="E64" s="10">
        <v>70.84</v>
      </c>
      <c r="F64" s="116">
        <f t="shared" si="3"/>
        <v>99.77464788732395</v>
      </c>
    </row>
    <row r="65" spans="1:6" ht="15">
      <c r="A65" s="4">
        <v>312001</v>
      </c>
      <c r="B65" s="4" t="s">
        <v>52</v>
      </c>
      <c r="C65" s="9"/>
      <c r="D65" s="15">
        <v>26389</v>
      </c>
      <c r="E65" s="10">
        <v>26118.15</v>
      </c>
      <c r="F65" s="116">
        <f t="shared" si="3"/>
        <v>98.97362537420895</v>
      </c>
    </row>
    <row r="66" spans="1:6" ht="15">
      <c r="A66" s="4">
        <v>312001</v>
      </c>
      <c r="B66" s="4" t="s">
        <v>573</v>
      </c>
      <c r="C66" s="9"/>
      <c r="D66" s="15">
        <v>650</v>
      </c>
      <c r="E66" s="10">
        <v>650</v>
      </c>
      <c r="F66" s="116">
        <f t="shared" si="3"/>
        <v>100</v>
      </c>
    </row>
    <row r="67" spans="1:6" ht="15">
      <c r="A67" s="4">
        <v>312001</v>
      </c>
      <c r="B67" s="4" t="s">
        <v>498</v>
      </c>
      <c r="C67" s="9"/>
      <c r="D67" s="15">
        <v>24</v>
      </c>
      <c r="E67" s="10">
        <v>23.52</v>
      </c>
      <c r="F67" s="116">
        <f t="shared" si="3"/>
        <v>98</v>
      </c>
    </row>
    <row r="68" spans="1:6" ht="15">
      <c r="A68" s="4">
        <v>312001</v>
      </c>
      <c r="B68" s="4" t="s">
        <v>517</v>
      </c>
      <c r="C68" s="9"/>
      <c r="D68" s="15">
        <v>2000</v>
      </c>
      <c r="E68" s="10">
        <v>2000</v>
      </c>
      <c r="F68" s="116">
        <f t="shared" si="3"/>
        <v>100</v>
      </c>
    </row>
    <row r="69" spans="1:6" ht="15">
      <c r="A69" s="4">
        <v>312001</v>
      </c>
      <c r="B69" s="4" t="s">
        <v>525</v>
      </c>
      <c r="C69" s="9"/>
      <c r="D69" s="15">
        <v>0</v>
      </c>
      <c r="E69" s="10"/>
      <c r="F69" s="116"/>
    </row>
    <row r="70" spans="1:6" ht="15">
      <c r="A70" s="4">
        <v>312001</v>
      </c>
      <c r="B70" s="4" t="s">
        <v>578</v>
      </c>
      <c r="C70" s="9"/>
      <c r="D70" s="15">
        <v>13807</v>
      </c>
      <c r="E70" s="10">
        <v>13806.78</v>
      </c>
      <c r="F70" s="116">
        <f t="shared" si="3"/>
        <v>99.99840660534512</v>
      </c>
    </row>
    <row r="71" spans="1:6" ht="15">
      <c r="A71" s="4">
        <v>312001</v>
      </c>
      <c r="B71" s="4" t="s">
        <v>579</v>
      </c>
      <c r="C71" s="9"/>
      <c r="D71" s="15">
        <v>2437</v>
      </c>
      <c r="E71" s="10">
        <v>2436.51</v>
      </c>
      <c r="F71" s="116">
        <f t="shared" si="3"/>
        <v>99.9798933114485</v>
      </c>
    </row>
    <row r="72" spans="1:6" ht="15">
      <c r="A72" s="4">
        <v>312001</v>
      </c>
      <c r="B72" s="4" t="s">
        <v>55</v>
      </c>
      <c r="C72" s="9"/>
      <c r="D72" s="15"/>
      <c r="E72" s="10"/>
      <c r="F72" s="116"/>
    </row>
    <row r="73" spans="1:6" ht="15">
      <c r="A73" s="4">
        <v>312012</v>
      </c>
      <c r="B73" s="4" t="s">
        <v>53</v>
      </c>
      <c r="C73" s="9">
        <v>730677</v>
      </c>
      <c r="D73" s="15">
        <v>742626</v>
      </c>
      <c r="E73" s="10">
        <v>742625.9</v>
      </c>
      <c r="F73" s="116">
        <f t="shared" si="3"/>
        <v>99.99998653427163</v>
      </c>
    </row>
    <row r="74" spans="1:6" ht="15">
      <c r="A74" s="4">
        <v>312012</v>
      </c>
      <c r="B74" s="4" t="s">
        <v>54</v>
      </c>
      <c r="C74" s="9">
        <v>1900</v>
      </c>
      <c r="D74" s="15">
        <v>1923</v>
      </c>
      <c r="E74" s="10">
        <v>1923.24</v>
      </c>
      <c r="F74" s="116">
        <f t="shared" si="3"/>
        <v>100.01248049921998</v>
      </c>
    </row>
    <row r="75" spans="1:6" ht="15">
      <c r="A75" s="4">
        <v>312012</v>
      </c>
      <c r="B75" s="4" t="s">
        <v>55</v>
      </c>
      <c r="C75" s="9">
        <v>300</v>
      </c>
      <c r="D75" s="15">
        <v>252</v>
      </c>
      <c r="E75" s="10">
        <v>251.77</v>
      </c>
      <c r="F75" s="116">
        <f t="shared" si="3"/>
        <v>99.90873015873017</v>
      </c>
    </row>
    <row r="76" spans="1:6" ht="15">
      <c r="A76" s="4">
        <v>312012</v>
      </c>
      <c r="B76" s="4" t="s">
        <v>56</v>
      </c>
      <c r="C76" s="9">
        <v>600</v>
      </c>
      <c r="D76" s="15">
        <v>600</v>
      </c>
      <c r="E76" s="10">
        <v>546.08</v>
      </c>
      <c r="F76" s="116">
        <f t="shared" si="3"/>
        <v>91.01333333333334</v>
      </c>
    </row>
    <row r="77" spans="1:6" ht="15">
      <c r="A77" s="4">
        <v>312012</v>
      </c>
      <c r="B77" s="4" t="s">
        <v>57</v>
      </c>
      <c r="C77" s="9">
        <v>6860</v>
      </c>
      <c r="D77" s="15">
        <v>7014</v>
      </c>
      <c r="E77" s="10">
        <v>7013.97</v>
      </c>
      <c r="F77" s="116">
        <f t="shared" si="3"/>
        <v>99.99957228400342</v>
      </c>
    </row>
    <row r="78" spans="1:6" ht="15">
      <c r="A78" s="4">
        <v>312012</v>
      </c>
      <c r="B78" s="4" t="s">
        <v>58</v>
      </c>
      <c r="C78" s="9">
        <v>5430</v>
      </c>
      <c r="D78" s="15">
        <v>5420</v>
      </c>
      <c r="E78" s="10">
        <v>5420.04</v>
      </c>
      <c r="F78" s="116">
        <f t="shared" si="3"/>
        <v>100.00073800738008</v>
      </c>
    </row>
    <row r="79" spans="1:6" ht="15">
      <c r="A79" s="4">
        <v>312012</v>
      </c>
      <c r="B79" s="4" t="s">
        <v>59</v>
      </c>
      <c r="C79" s="9">
        <v>7000</v>
      </c>
      <c r="D79" s="15">
        <v>9982</v>
      </c>
      <c r="E79" s="10">
        <v>9982</v>
      </c>
      <c r="F79" s="116">
        <f t="shared" si="3"/>
        <v>100</v>
      </c>
    </row>
    <row r="80" spans="1:6" ht="15">
      <c r="A80" s="4">
        <v>300</v>
      </c>
      <c r="B80" s="4" t="s">
        <v>60</v>
      </c>
      <c r="C80" s="109">
        <f>SUM(C60:C79)</f>
        <v>818913</v>
      </c>
      <c r="D80" s="34">
        <f>SUM(D60:D79)</f>
        <v>878932</v>
      </c>
      <c r="E80" s="109">
        <f>SUM(E60:E79)</f>
        <v>878569.6</v>
      </c>
      <c r="F80" s="116">
        <f t="shared" si="3"/>
        <v>99.95876814133517</v>
      </c>
    </row>
    <row r="81" spans="1:5" ht="15">
      <c r="A81" s="43"/>
      <c r="B81" s="43"/>
      <c r="C81" s="28"/>
      <c r="D81" s="28"/>
      <c r="E81" s="54"/>
    </row>
    <row r="82" spans="1:6" ht="15.75">
      <c r="A82" s="18"/>
      <c r="B82" s="18" t="s">
        <v>61</v>
      </c>
      <c r="C82" s="59">
        <f>C20+C47+C80</f>
        <v>2797494</v>
      </c>
      <c r="D82" s="17">
        <f>D20+D47+D80</f>
        <v>2878287</v>
      </c>
      <c r="E82" s="17">
        <f>E20+E47+E80</f>
        <v>2868746.15</v>
      </c>
      <c r="F82" s="116">
        <f t="shared" si="3"/>
        <v>99.66852332654804</v>
      </c>
    </row>
    <row r="83" spans="1:6" ht="15.75">
      <c r="A83" s="4"/>
      <c r="B83" s="18" t="s">
        <v>62</v>
      </c>
      <c r="C83" s="38">
        <v>34857</v>
      </c>
      <c r="D83" s="17">
        <f>D57</f>
        <v>38361</v>
      </c>
      <c r="E83" s="80">
        <f>E57</f>
        <v>38361.36</v>
      </c>
      <c r="F83" s="116">
        <f t="shared" si="3"/>
        <v>100.00093845311643</v>
      </c>
    </row>
    <row r="84" spans="1:5" ht="15">
      <c r="A84" s="130"/>
      <c r="B84" s="131"/>
      <c r="C84" s="131"/>
      <c r="D84" s="131"/>
      <c r="E84" s="131"/>
    </row>
    <row r="85" spans="1:6" ht="15">
      <c r="A85" s="4"/>
      <c r="B85" s="20" t="s">
        <v>63</v>
      </c>
      <c r="C85" s="5" t="s">
        <v>5</v>
      </c>
      <c r="D85" s="6" t="s">
        <v>567</v>
      </c>
      <c r="E85" s="7" t="s">
        <v>585</v>
      </c>
      <c r="F85" s="7" t="s">
        <v>586</v>
      </c>
    </row>
    <row r="86" spans="1:6" ht="15">
      <c r="A86" s="4">
        <v>411005</v>
      </c>
      <c r="B86" s="20" t="s">
        <v>589</v>
      </c>
      <c r="C86" s="5"/>
      <c r="D86" s="5"/>
      <c r="E86" s="44">
        <v>1070</v>
      </c>
      <c r="F86" s="116"/>
    </row>
    <row r="87" spans="1:6" ht="15">
      <c r="A87" s="4">
        <v>453</v>
      </c>
      <c r="B87" s="20" t="s">
        <v>64</v>
      </c>
      <c r="C87" s="9">
        <v>40000</v>
      </c>
      <c r="D87" s="9">
        <v>40004</v>
      </c>
      <c r="E87" s="10">
        <v>40004.64</v>
      </c>
      <c r="F87" s="116">
        <f>E87/D87*100</f>
        <v>100.001599840016</v>
      </c>
    </row>
    <row r="88" spans="1:6" ht="15">
      <c r="A88" s="4">
        <v>454001</v>
      </c>
      <c r="B88" s="20" t="s">
        <v>65</v>
      </c>
      <c r="C88" s="9">
        <v>57210</v>
      </c>
      <c r="D88" s="9">
        <v>57210</v>
      </c>
      <c r="E88" s="10">
        <v>57210</v>
      </c>
      <c r="F88" s="116">
        <f>E88/D88*100</f>
        <v>100</v>
      </c>
    </row>
    <row r="89" spans="1:6" ht="15">
      <c r="A89" s="4">
        <v>454001</v>
      </c>
      <c r="B89" s="20" t="s">
        <v>571</v>
      </c>
      <c r="C89" s="9"/>
      <c r="D89" s="9">
        <v>102556</v>
      </c>
      <c r="E89" s="10"/>
      <c r="F89" s="14"/>
    </row>
    <row r="90" spans="1:6" ht="15">
      <c r="A90" s="4">
        <v>454002</v>
      </c>
      <c r="B90" s="20" t="s">
        <v>66</v>
      </c>
      <c r="C90" s="9">
        <v>52000</v>
      </c>
      <c r="D90" s="9">
        <v>0</v>
      </c>
      <c r="E90" s="10"/>
      <c r="F90" s="14"/>
    </row>
    <row r="91" spans="1:6" ht="15.75">
      <c r="A91" s="18">
        <v>400</v>
      </c>
      <c r="B91" s="21" t="s">
        <v>67</v>
      </c>
      <c r="C91" s="19">
        <f>SUM(C87:C90)</f>
        <v>149210</v>
      </c>
      <c r="D91" s="19">
        <f>SUM(D87:D90)</f>
        <v>199770</v>
      </c>
      <c r="E91" s="51">
        <f>SUM(E86:E90)</f>
        <v>98284.64</v>
      </c>
      <c r="F91" s="116">
        <f>E91/D91*100</f>
        <v>49.19889873354357</v>
      </c>
    </row>
    <row r="92" spans="1:8" ht="15">
      <c r="A92" s="130"/>
      <c r="B92" s="131"/>
      <c r="C92" s="131"/>
      <c r="D92" s="131"/>
      <c r="E92" s="131"/>
      <c r="F92" s="131"/>
      <c r="G92" s="131"/>
      <c r="H92" s="131"/>
    </row>
    <row r="93" spans="1:6" ht="15">
      <c r="A93" s="11" t="s">
        <v>68</v>
      </c>
      <c r="B93" s="23"/>
      <c r="C93" s="5" t="s">
        <v>5</v>
      </c>
      <c r="D93" s="6" t="s">
        <v>567</v>
      </c>
      <c r="E93" s="7" t="s">
        <v>585</v>
      </c>
      <c r="F93" s="7" t="s">
        <v>586</v>
      </c>
    </row>
    <row r="94" spans="1:6" ht="15">
      <c r="A94" s="4"/>
      <c r="B94" s="20"/>
      <c r="C94" s="9"/>
      <c r="D94" s="10"/>
      <c r="E94" s="14"/>
      <c r="F94" s="31"/>
    </row>
    <row r="95" spans="1:6" ht="15">
      <c r="A95" s="4">
        <v>233001</v>
      </c>
      <c r="B95" s="20" t="s">
        <v>69</v>
      </c>
      <c r="C95" s="9">
        <v>16032</v>
      </c>
      <c r="D95" s="14">
        <v>22645</v>
      </c>
      <c r="E95" s="10">
        <v>22138.35</v>
      </c>
      <c r="F95" s="116">
        <f aca="true" t="shared" si="4" ref="F95:F106">E95/D95*100</f>
        <v>97.76264075954957</v>
      </c>
    </row>
    <row r="96" spans="1:6" ht="15">
      <c r="A96" s="4">
        <v>233001</v>
      </c>
      <c r="B96" s="20" t="s">
        <v>70</v>
      </c>
      <c r="C96" s="9">
        <v>2509</v>
      </c>
      <c r="D96" s="14">
        <v>31369</v>
      </c>
      <c r="E96" s="64">
        <v>31368.29</v>
      </c>
      <c r="F96" s="116">
        <f t="shared" si="4"/>
        <v>99.99773661895503</v>
      </c>
    </row>
    <row r="97" spans="1:6" ht="15">
      <c r="A97" s="4">
        <v>322001</v>
      </c>
      <c r="B97" s="20" t="s">
        <v>71</v>
      </c>
      <c r="C97" s="9">
        <v>202163</v>
      </c>
      <c r="D97" s="14">
        <v>0</v>
      </c>
      <c r="E97" s="10"/>
      <c r="F97" s="116"/>
    </row>
    <row r="98" spans="1:6" ht="15">
      <c r="A98" s="24">
        <v>322001</v>
      </c>
      <c r="B98" s="25" t="s">
        <v>72</v>
      </c>
      <c r="C98" s="9">
        <v>23784</v>
      </c>
      <c r="D98" s="14">
        <v>0</v>
      </c>
      <c r="E98" s="10"/>
      <c r="F98" s="116"/>
    </row>
    <row r="99" spans="1:6" ht="15">
      <c r="A99" s="24">
        <v>322001</v>
      </c>
      <c r="B99" s="25" t="s">
        <v>575</v>
      </c>
      <c r="C99" s="9"/>
      <c r="D99" s="14">
        <v>13000</v>
      </c>
      <c r="E99" s="10">
        <v>13000</v>
      </c>
      <c r="F99" s="116">
        <f t="shared" si="4"/>
        <v>100</v>
      </c>
    </row>
    <row r="100" spans="1:6" ht="15">
      <c r="A100" s="24">
        <v>322001</v>
      </c>
      <c r="B100" s="25" t="s">
        <v>580</v>
      </c>
      <c r="C100" s="9"/>
      <c r="D100" s="14">
        <v>11920</v>
      </c>
      <c r="E100" s="10">
        <v>11920.42</v>
      </c>
      <c r="F100" s="116">
        <f t="shared" si="4"/>
        <v>100.00352348993289</v>
      </c>
    </row>
    <row r="101" spans="1:6" ht="15">
      <c r="A101" s="24">
        <v>322001</v>
      </c>
      <c r="B101" s="25" t="s">
        <v>581</v>
      </c>
      <c r="C101" s="9"/>
      <c r="D101" s="14">
        <v>7200</v>
      </c>
      <c r="E101" s="10">
        <v>7200</v>
      </c>
      <c r="F101" s="116">
        <f t="shared" si="4"/>
        <v>100</v>
      </c>
    </row>
    <row r="102" spans="1:6" ht="15">
      <c r="A102" s="24">
        <v>322001</v>
      </c>
      <c r="B102" s="25" t="s">
        <v>73</v>
      </c>
      <c r="C102" s="9"/>
      <c r="D102" s="14">
        <v>63576</v>
      </c>
      <c r="E102" s="10">
        <v>63575.6</v>
      </c>
      <c r="F102" s="116">
        <f t="shared" si="4"/>
        <v>99.99937083176042</v>
      </c>
    </row>
    <row r="103" spans="1:6" ht="15">
      <c r="A103" s="24">
        <v>322001</v>
      </c>
      <c r="B103" s="25" t="s">
        <v>74</v>
      </c>
      <c r="C103" s="9"/>
      <c r="D103" s="14">
        <v>15894</v>
      </c>
      <c r="E103" s="10">
        <v>15893.91</v>
      </c>
      <c r="F103" s="116">
        <f t="shared" si="4"/>
        <v>99.99943374858437</v>
      </c>
    </row>
    <row r="104" spans="1:6" ht="15">
      <c r="A104" s="24">
        <v>322001</v>
      </c>
      <c r="B104" s="25" t="s">
        <v>499</v>
      </c>
      <c r="C104" s="9"/>
      <c r="D104" s="14">
        <v>9600</v>
      </c>
      <c r="E104" s="10">
        <v>9600</v>
      </c>
      <c r="F104" s="116">
        <f t="shared" si="4"/>
        <v>100</v>
      </c>
    </row>
    <row r="105" spans="1:6" ht="15">
      <c r="A105" s="24">
        <v>322001</v>
      </c>
      <c r="B105" s="25" t="s">
        <v>500</v>
      </c>
      <c r="C105" s="9"/>
      <c r="D105" s="14">
        <v>38400</v>
      </c>
      <c r="E105" s="10">
        <v>38400</v>
      </c>
      <c r="F105" s="116">
        <f t="shared" si="4"/>
        <v>100</v>
      </c>
    </row>
    <row r="106" spans="1:6" ht="15.75">
      <c r="A106" s="26" t="s">
        <v>75</v>
      </c>
      <c r="B106" s="21" t="s">
        <v>76</v>
      </c>
      <c r="C106" s="19">
        <f>SUM(C95:C98)</f>
        <v>244488</v>
      </c>
      <c r="D106" s="22">
        <f>SUM(D95:D105)</f>
        <v>213604</v>
      </c>
      <c r="E106" s="51">
        <f>SUM(E94:E105)</f>
        <v>213096.57</v>
      </c>
      <c r="F106" s="116">
        <f t="shared" si="4"/>
        <v>99.76244358719875</v>
      </c>
    </row>
    <row r="107" spans="1:4" ht="15">
      <c r="A107" s="2"/>
      <c r="B107" s="2"/>
      <c r="C107" s="27"/>
      <c r="D107" s="28"/>
    </row>
    <row r="108" spans="1:4" ht="15">
      <c r="A108" s="2"/>
      <c r="B108" s="2"/>
      <c r="C108" s="27"/>
      <c r="D108" s="28"/>
    </row>
    <row r="109" spans="1:4" ht="18.75">
      <c r="A109" s="3" t="s">
        <v>77</v>
      </c>
      <c r="B109" s="30"/>
      <c r="C109" s="27"/>
      <c r="D109" s="28"/>
    </row>
    <row r="110" spans="1:4" ht="15">
      <c r="A110" s="2"/>
      <c r="B110" s="2"/>
      <c r="C110" s="27"/>
      <c r="D110" s="28"/>
    </row>
    <row r="111" spans="1:6" ht="15.75">
      <c r="A111" s="128" t="s">
        <v>78</v>
      </c>
      <c r="B111" s="129"/>
      <c r="C111" s="129"/>
      <c r="D111" s="129"/>
      <c r="E111" s="129"/>
      <c r="F111" s="122"/>
    </row>
    <row r="112" spans="1:6" ht="15">
      <c r="A112" s="2"/>
      <c r="B112" s="2"/>
      <c r="C112" s="27"/>
      <c r="D112" s="97"/>
      <c r="E112" s="98"/>
      <c r="F112" s="31"/>
    </row>
    <row r="113" spans="1:6" ht="15">
      <c r="A113" s="4" t="s">
        <v>3</v>
      </c>
      <c r="B113" s="4" t="s">
        <v>79</v>
      </c>
      <c r="C113" s="5" t="s">
        <v>5</v>
      </c>
      <c r="D113" s="6" t="s">
        <v>567</v>
      </c>
      <c r="E113" s="7" t="s">
        <v>585</v>
      </c>
      <c r="F113" s="7" t="s">
        <v>586</v>
      </c>
    </row>
    <row r="114" spans="1:6" ht="15">
      <c r="A114" s="4" t="s">
        <v>80</v>
      </c>
      <c r="B114" s="4"/>
      <c r="C114" s="9"/>
      <c r="D114" s="10"/>
      <c r="E114" s="7"/>
      <c r="F114" s="31"/>
    </row>
    <row r="115" spans="1:6" ht="15">
      <c r="A115" s="4">
        <v>633016</v>
      </c>
      <c r="B115" s="4" t="s">
        <v>81</v>
      </c>
      <c r="C115" s="9">
        <v>5187</v>
      </c>
      <c r="D115" s="14">
        <v>5187</v>
      </c>
      <c r="E115">
        <v>5119.93</v>
      </c>
      <c r="F115" s="116">
        <f>E115/D115*100</f>
        <v>98.70695970695971</v>
      </c>
    </row>
    <row r="116" spans="1:6" ht="15">
      <c r="A116" s="4">
        <v>637001</v>
      </c>
      <c r="B116" s="4" t="s">
        <v>82</v>
      </c>
      <c r="C116" s="9">
        <v>2800</v>
      </c>
      <c r="D116" s="14">
        <v>2800</v>
      </c>
      <c r="E116" s="10">
        <v>2352</v>
      </c>
      <c r="F116" s="116">
        <f>E116/D116*100</f>
        <v>84</v>
      </c>
    </row>
    <row r="117" spans="1:6" ht="15">
      <c r="A117" s="4">
        <v>637026</v>
      </c>
      <c r="B117" s="4" t="s">
        <v>83</v>
      </c>
      <c r="C117" s="9">
        <v>7000</v>
      </c>
      <c r="D117" s="14">
        <v>7000</v>
      </c>
      <c r="E117" s="10">
        <v>3888.64</v>
      </c>
      <c r="F117" s="116">
        <f>E117/D117*100</f>
        <v>55.552</v>
      </c>
    </row>
    <row r="118" spans="1:6" ht="15">
      <c r="A118" s="4"/>
      <c r="B118" s="4"/>
      <c r="C118" s="96">
        <f>SUM(C115:C117)</f>
        <v>14987</v>
      </c>
      <c r="D118" s="17">
        <v>14987</v>
      </c>
      <c r="E118" s="95">
        <f>SUM(E115:E117)</f>
        <v>11360.57</v>
      </c>
      <c r="F118" s="116">
        <f>E118/D118*100</f>
        <v>75.80282911856942</v>
      </c>
    </row>
    <row r="119" spans="1:5" ht="15">
      <c r="A119" s="2"/>
      <c r="B119" s="2"/>
      <c r="C119" s="27"/>
      <c r="D119" s="28"/>
      <c r="E119" s="54"/>
    </row>
    <row r="120" spans="1:8" ht="15">
      <c r="A120" s="2"/>
      <c r="B120" s="2"/>
      <c r="C120" s="27"/>
      <c r="D120" s="28"/>
      <c r="E120" s="54"/>
      <c r="H120" s="29"/>
    </row>
    <row r="121" spans="1:8" ht="15">
      <c r="A121" s="4"/>
      <c r="B121" s="4" t="s">
        <v>84</v>
      </c>
      <c r="C121" s="5" t="s">
        <v>5</v>
      </c>
      <c r="D121" s="6" t="s">
        <v>567</v>
      </c>
      <c r="E121" s="7" t="s">
        <v>585</v>
      </c>
      <c r="F121" s="7" t="s">
        <v>586</v>
      </c>
      <c r="H121" s="29"/>
    </row>
    <row r="122" spans="1:8" ht="15">
      <c r="A122" s="4">
        <v>637005</v>
      </c>
      <c r="B122" s="4" t="s">
        <v>85</v>
      </c>
      <c r="C122" s="9">
        <v>2200</v>
      </c>
      <c r="D122" s="14">
        <v>2200</v>
      </c>
      <c r="E122" s="10">
        <v>2200</v>
      </c>
      <c r="F122" s="116">
        <f>E122/D122*100</f>
        <v>100</v>
      </c>
      <c r="H122" s="29"/>
    </row>
    <row r="123" spans="1:8" ht="15">
      <c r="A123" s="4">
        <v>637012</v>
      </c>
      <c r="B123" s="4" t="s">
        <v>86</v>
      </c>
      <c r="C123" s="9">
        <v>1800</v>
      </c>
      <c r="D123" s="14">
        <v>1800</v>
      </c>
      <c r="E123" s="10">
        <v>1321.09</v>
      </c>
      <c r="F123" s="116">
        <f>E123/D123*100</f>
        <v>73.39388888888888</v>
      </c>
      <c r="H123" s="29"/>
    </row>
    <row r="124" spans="1:8" ht="15">
      <c r="A124" s="4">
        <v>637035</v>
      </c>
      <c r="B124" s="4" t="s">
        <v>87</v>
      </c>
      <c r="C124" s="9">
        <v>100</v>
      </c>
      <c r="D124" s="14">
        <v>100</v>
      </c>
      <c r="E124" s="10">
        <v>99.19</v>
      </c>
      <c r="F124" s="116">
        <f>E124/D124*100</f>
        <v>99.19</v>
      </c>
      <c r="H124" s="29"/>
    </row>
    <row r="125" spans="1:8" ht="15">
      <c r="A125" s="4"/>
      <c r="B125" s="4"/>
      <c r="C125" s="96">
        <f>SUM(C122:C124)</f>
        <v>4100</v>
      </c>
      <c r="D125" s="17">
        <v>4100</v>
      </c>
      <c r="E125" s="95">
        <f>SUM(E122:E124)</f>
        <v>3620.28</v>
      </c>
      <c r="F125" s="116">
        <f>E125/D125*100</f>
        <v>88.29951219512195</v>
      </c>
      <c r="H125" s="29"/>
    </row>
    <row r="126" spans="1:8" ht="15">
      <c r="A126" s="133"/>
      <c r="B126" s="121"/>
      <c r="C126" s="125"/>
      <c r="D126" s="125"/>
      <c r="E126" s="32"/>
      <c r="H126" s="29"/>
    </row>
    <row r="127" spans="1:6" ht="15">
      <c r="A127" s="4" t="s">
        <v>88</v>
      </c>
      <c r="B127" s="4"/>
      <c r="C127" s="5" t="s">
        <v>5</v>
      </c>
      <c r="D127" s="6" t="s">
        <v>567</v>
      </c>
      <c r="E127" s="7" t="s">
        <v>585</v>
      </c>
      <c r="F127" s="7" t="s">
        <v>586</v>
      </c>
    </row>
    <row r="128" spans="1:6" ht="15">
      <c r="A128" s="4">
        <v>642006</v>
      </c>
      <c r="B128" s="4" t="s">
        <v>89</v>
      </c>
      <c r="C128" s="95">
        <v>3000</v>
      </c>
      <c r="D128" s="17">
        <v>3000</v>
      </c>
      <c r="E128" s="95">
        <v>2589.21</v>
      </c>
      <c r="F128" s="116">
        <f>E128/D128*100</f>
        <v>86.307</v>
      </c>
    </row>
    <row r="129" spans="1:5" ht="15">
      <c r="A129" s="134"/>
      <c r="B129" s="135"/>
      <c r="C129" s="135"/>
      <c r="D129" s="135"/>
      <c r="E129" s="29"/>
    </row>
    <row r="130" spans="1:6" ht="15.75">
      <c r="A130" s="126" t="s">
        <v>90</v>
      </c>
      <c r="B130" s="127"/>
      <c r="C130" s="5" t="s">
        <v>5</v>
      </c>
      <c r="D130" s="6"/>
      <c r="E130" s="7" t="s">
        <v>585</v>
      </c>
      <c r="F130" s="7" t="s">
        <v>586</v>
      </c>
    </row>
    <row r="131" spans="1:6" ht="15">
      <c r="A131" s="144" t="s">
        <v>91</v>
      </c>
      <c r="B131" s="145"/>
      <c r="C131" s="33">
        <f>C118+C125+C128</f>
        <v>22087</v>
      </c>
      <c r="D131" s="34">
        <f>D118+D125+D128</f>
        <v>22087</v>
      </c>
      <c r="E131" s="33">
        <f>E118+E125+E128</f>
        <v>17570.06</v>
      </c>
      <c r="F131" s="116">
        <f>E131/D131*100</f>
        <v>79.54932765880383</v>
      </c>
    </row>
    <row r="132" spans="1:4" ht="15">
      <c r="A132" s="2"/>
      <c r="B132" s="2"/>
      <c r="C132" s="27"/>
      <c r="D132" s="28"/>
    </row>
    <row r="133" spans="1:4" ht="15">
      <c r="A133" s="2"/>
      <c r="B133" s="2"/>
      <c r="C133" s="27"/>
      <c r="D133" s="28"/>
    </row>
    <row r="134" spans="1:6" ht="15.75">
      <c r="A134" s="128" t="s">
        <v>92</v>
      </c>
      <c r="B134" s="129"/>
      <c r="C134" s="129"/>
      <c r="D134" s="121"/>
      <c r="E134" s="121"/>
      <c r="F134" s="122"/>
    </row>
    <row r="135" spans="1:4" ht="15">
      <c r="A135" s="2"/>
      <c r="B135" s="2"/>
      <c r="C135" s="27"/>
      <c r="D135" s="36"/>
    </row>
    <row r="136" spans="1:6" ht="15">
      <c r="A136" s="4"/>
      <c r="B136" s="4" t="s">
        <v>80</v>
      </c>
      <c r="C136" s="5" t="s">
        <v>5</v>
      </c>
      <c r="D136" s="6" t="s">
        <v>567</v>
      </c>
      <c r="E136" s="7" t="s">
        <v>585</v>
      </c>
      <c r="F136" s="7" t="s">
        <v>586</v>
      </c>
    </row>
    <row r="137" spans="1:6" ht="15">
      <c r="A137" s="4">
        <v>637003</v>
      </c>
      <c r="B137" s="4" t="s">
        <v>93</v>
      </c>
      <c r="C137" s="95">
        <v>2200</v>
      </c>
      <c r="D137" s="17">
        <v>2200</v>
      </c>
      <c r="E137" s="95">
        <v>1351.9</v>
      </c>
      <c r="F137" s="116">
        <f>E137/D137*100</f>
        <v>61.45</v>
      </c>
    </row>
    <row r="138" spans="1:5" ht="15">
      <c r="A138" s="2"/>
      <c r="B138" s="2"/>
      <c r="C138" s="27"/>
      <c r="D138" s="146"/>
      <c r="E138" s="29"/>
    </row>
    <row r="139" spans="1:5" ht="15">
      <c r="A139" s="2"/>
      <c r="B139" s="2"/>
      <c r="C139" s="27"/>
      <c r="D139" s="135"/>
      <c r="E139" s="29"/>
    </row>
    <row r="140" spans="1:6" ht="15">
      <c r="A140" s="4"/>
      <c r="B140" s="4" t="s">
        <v>94</v>
      </c>
      <c r="C140" s="6"/>
      <c r="D140" s="6"/>
      <c r="E140" s="7"/>
      <c r="F140" s="31"/>
    </row>
    <row r="141" spans="1:6" ht="15">
      <c r="A141" s="4"/>
      <c r="B141" s="4" t="s">
        <v>95</v>
      </c>
      <c r="C141" s="5" t="s">
        <v>5</v>
      </c>
      <c r="D141" s="6" t="s">
        <v>567</v>
      </c>
      <c r="E141" s="7" t="s">
        <v>585</v>
      </c>
      <c r="F141" s="7" t="s">
        <v>586</v>
      </c>
    </row>
    <row r="142" spans="1:6" ht="15">
      <c r="A142" s="4"/>
      <c r="B142" s="4"/>
      <c r="C142" s="10"/>
      <c r="D142" s="10"/>
      <c r="E142" s="10"/>
      <c r="F142" s="31"/>
    </row>
    <row r="143" spans="1:6" ht="15">
      <c r="A143" s="4">
        <v>633006</v>
      </c>
      <c r="B143" s="4" t="s">
        <v>96</v>
      </c>
      <c r="C143" s="10">
        <v>400</v>
      </c>
      <c r="D143" s="14">
        <v>400</v>
      </c>
      <c r="E143" s="10">
        <v>399.36</v>
      </c>
      <c r="F143" s="116">
        <f aca="true" t="shared" si="5" ref="F143:F148">E143/D143*100</f>
        <v>99.84</v>
      </c>
    </row>
    <row r="144" spans="1:6" ht="15">
      <c r="A144" s="4">
        <v>635004</v>
      </c>
      <c r="B144" s="4" t="s">
        <v>97</v>
      </c>
      <c r="C144" s="10">
        <v>500</v>
      </c>
      <c r="D144" s="14">
        <v>510</v>
      </c>
      <c r="E144" s="10">
        <v>510</v>
      </c>
      <c r="F144" s="116">
        <f t="shared" si="5"/>
        <v>100</v>
      </c>
    </row>
    <row r="145" spans="1:6" ht="15">
      <c r="A145" s="4">
        <v>635006</v>
      </c>
      <c r="B145" s="4" t="s">
        <v>98</v>
      </c>
      <c r="C145" s="10">
        <v>100</v>
      </c>
      <c r="D145" s="14">
        <v>0</v>
      </c>
      <c r="E145" s="10"/>
      <c r="F145" s="116"/>
    </row>
    <row r="146" spans="1:6" ht="15">
      <c r="A146" s="4">
        <v>637004</v>
      </c>
      <c r="B146" s="4" t="s">
        <v>99</v>
      </c>
      <c r="C146" s="10">
        <v>3300</v>
      </c>
      <c r="D146" s="14">
        <v>4736</v>
      </c>
      <c r="E146" s="10">
        <v>4942.12</v>
      </c>
      <c r="F146" s="116">
        <f t="shared" si="5"/>
        <v>104.35219594594594</v>
      </c>
    </row>
    <row r="147" spans="1:6" ht="15">
      <c r="A147" s="4">
        <v>637012</v>
      </c>
      <c r="B147" s="4" t="s">
        <v>100</v>
      </c>
      <c r="C147" s="10">
        <v>200</v>
      </c>
      <c r="D147" s="14">
        <v>54</v>
      </c>
      <c r="E147" s="10">
        <v>53.9</v>
      </c>
      <c r="F147" s="116">
        <f t="shared" si="5"/>
        <v>99.81481481481481</v>
      </c>
    </row>
    <row r="148" spans="1:6" ht="15">
      <c r="A148" s="4"/>
      <c r="B148" s="4"/>
      <c r="C148" s="109">
        <f>SUM(C143:C147)</f>
        <v>4500</v>
      </c>
      <c r="D148" s="34">
        <v>5700</v>
      </c>
      <c r="E148" s="109">
        <f>SUM(E143:E147)</f>
        <v>5905.379999999999</v>
      </c>
      <c r="F148" s="116">
        <f t="shared" si="5"/>
        <v>103.60315789473682</v>
      </c>
    </row>
    <row r="149" spans="1:6" ht="15">
      <c r="A149" s="130"/>
      <c r="B149" s="131"/>
      <c r="C149" s="131"/>
      <c r="D149" s="131"/>
      <c r="E149" s="131"/>
      <c r="F149" s="131"/>
    </row>
    <row r="150" spans="1:6" ht="15.75">
      <c r="A150" s="141" t="s">
        <v>101</v>
      </c>
      <c r="B150" s="142"/>
      <c r="C150" s="6"/>
      <c r="D150" s="6"/>
      <c r="E150" s="7"/>
      <c r="F150" s="31"/>
    </row>
    <row r="151" spans="1:6" ht="15">
      <c r="A151" s="147" t="s">
        <v>91</v>
      </c>
      <c r="B151" s="148"/>
      <c r="C151" s="33">
        <f>C137+C148</f>
        <v>6700</v>
      </c>
      <c r="D151" s="33">
        <f>D137+D148</f>
        <v>7900</v>
      </c>
      <c r="E151" s="33">
        <f>E137+E148</f>
        <v>7257.279999999999</v>
      </c>
      <c r="F151" s="116">
        <f>E151/D151*100</f>
        <v>91.86430379746834</v>
      </c>
    </row>
    <row r="152" spans="1:8" ht="15">
      <c r="A152" s="130"/>
      <c r="B152" s="131"/>
      <c r="C152" s="131"/>
      <c r="D152" s="131"/>
      <c r="E152" s="131"/>
      <c r="F152" s="131"/>
      <c r="G152" s="131"/>
      <c r="H152" s="131"/>
    </row>
    <row r="153" spans="1:6" ht="15.75">
      <c r="A153" s="128" t="s">
        <v>102</v>
      </c>
      <c r="B153" s="129"/>
      <c r="C153" s="129"/>
      <c r="D153" s="121"/>
      <c r="E153" s="121"/>
      <c r="F153" s="122"/>
    </row>
    <row r="154" spans="1:6" ht="15">
      <c r="A154" s="99"/>
      <c r="B154" s="99"/>
      <c r="C154" s="5"/>
      <c r="D154" s="6"/>
      <c r="E154" s="7"/>
      <c r="F154" s="8"/>
    </row>
    <row r="155" spans="1:6" ht="15">
      <c r="A155" s="4"/>
      <c r="B155" s="4" t="s">
        <v>103</v>
      </c>
      <c r="C155" s="5" t="s">
        <v>5</v>
      </c>
      <c r="D155" s="6" t="s">
        <v>567</v>
      </c>
      <c r="E155" s="7" t="s">
        <v>585</v>
      </c>
      <c r="F155" s="7" t="s">
        <v>586</v>
      </c>
    </row>
    <row r="156" spans="1:6" ht="15">
      <c r="A156" s="4"/>
      <c r="B156" s="4"/>
      <c r="C156" s="37"/>
      <c r="D156" s="37"/>
      <c r="E156" s="31"/>
      <c r="F156" s="31"/>
    </row>
    <row r="157" spans="1:6" ht="15">
      <c r="A157" s="4">
        <v>611</v>
      </c>
      <c r="B157" s="4" t="s">
        <v>104</v>
      </c>
      <c r="C157" s="10">
        <v>4100</v>
      </c>
      <c r="D157" s="14">
        <v>4475</v>
      </c>
      <c r="E157" s="10">
        <v>4475</v>
      </c>
      <c r="F157" s="116">
        <f aca="true" t="shared" si="6" ref="F157:F176">E157/D157*100</f>
        <v>100</v>
      </c>
    </row>
    <row r="158" spans="1:6" ht="15">
      <c r="A158" s="4">
        <v>612</v>
      </c>
      <c r="B158" s="4" t="s">
        <v>105</v>
      </c>
      <c r="C158" s="10">
        <v>500</v>
      </c>
      <c r="D158" s="14">
        <v>180</v>
      </c>
      <c r="E158" s="10">
        <v>179.95</v>
      </c>
      <c r="F158" s="116">
        <f t="shared" si="6"/>
        <v>99.97222222222221</v>
      </c>
    </row>
    <row r="159" spans="1:6" ht="15">
      <c r="A159" s="4"/>
      <c r="B159" s="4"/>
      <c r="C159" s="10"/>
      <c r="D159" s="14">
        <v>0</v>
      </c>
      <c r="E159" s="10"/>
      <c r="F159" s="116"/>
    </row>
    <row r="160" spans="1:6" ht="15">
      <c r="A160" s="4">
        <v>623</v>
      </c>
      <c r="B160" s="4" t="s">
        <v>106</v>
      </c>
      <c r="C160" s="10">
        <v>460</v>
      </c>
      <c r="D160" s="14">
        <v>447</v>
      </c>
      <c r="E160" s="10">
        <v>447</v>
      </c>
      <c r="F160" s="116">
        <f t="shared" si="6"/>
        <v>100</v>
      </c>
    </row>
    <row r="161" spans="1:6" ht="15">
      <c r="A161" s="4">
        <v>625001</v>
      </c>
      <c r="B161" s="4" t="s">
        <v>107</v>
      </c>
      <c r="C161" s="10">
        <v>64</v>
      </c>
      <c r="D161" s="14">
        <v>63</v>
      </c>
      <c r="E161" s="10">
        <v>63</v>
      </c>
      <c r="F161" s="116">
        <f t="shared" si="6"/>
        <v>100</v>
      </c>
    </row>
    <row r="162" spans="1:6" ht="15">
      <c r="A162" s="4">
        <v>625002</v>
      </c>
      <c r="B162" s="4" t="s">
        <v>108</v>
      </c>
      <c r="C162" s="10">
        <v>644</v>
      </c>
      <c r="D162" s="14">
        <v>626</v>
      </c>
      <c r="E162" s="10">
        <v>626</v>
      </c>
      <c r="F162" s="116">
        <f t="shared" si="6"/>
        <v>100</v>
      </c>
    </row>
    <row r="163" spans="1:6" ht="15">
      <c r="A163" s="4">
        <v>625003</v>
      </c>
      <c r="B163" s="4" t="s">
        <v>109</v>
      </c>
      <c r="C163" s="10">
        <v>37</v>
      </c>
      <c r="D163" s="14">
        <v>36</v>
      </c>
      <c r="E163" s="10">
        <v>36</v>
      </c>
      <c r="F163" s="116">
        <f t="shared" si="6"/>
        <v>100</v>
      </c>
    </row>
    <row r="164" spans="1:6" ht="15">
      <c r="A164" s="4">
        <v>625004</v>
      </c>
      <c r="B164" s="4" t="s">
        <v>110</v>
      </c>
      <c r="C164" s="10">
        <v>138</v>
      </c>
      <c r="D164" s="14">
        <v>134</v>
      </c>
      <c r="E164" s="10">
        <v>134</v>
      </c>
      <c r="F164" s="116">
        <f t="shared" si="6"/>
        <v>100</v>
      </c>
    </row>
    <row r="165" spans="1:6" ht="15">
      <c r="A165" s="4">
        <v>625005</v>
      </c>
      <c r="B165" s="4" t="s">
        <v>111</v>
      </c>
      <c r="C165" s="10">
        <v>46</v>
      </c>
      <c r="D165" s="14">
        <v>44</v>
      </c>
      <c r="E165" s="10">
        <v>44</v>
      </c>
      <c r="F165" s="116">
        <f t="shared" si="6"/>
        <v>100</v>
      </c>
    </row>
    <row r="166" spans="1:6" ht="15">
      <c r="A166" s="4">
        <v>625007</v>
      </c>
      <c r="B166" s="4" t="s">
        <v>112</v>
      </c>
      <c r="C166" s="10">
        <v>219</v>
      </c>
      <c r="D166" s="14">
        <v>212</v>
      </c>
      <c r="E166" s="10">
        <v>212</v>
      </c>
      <c r="F166" s="116">
        <f t="shared" si="6"/>
        <v>100</v>
      </c>
    </row>
    <row r="167" spans="1:6" ht="15">
      <c r="A167" s="4">
        <v>627</v>
      </c>
      <c r="B167" s="4" t="s">
        <v>113</v>
      </c>
      <c r="C167" s="10">
        <v>162</v>
      </c>
      <c r="D167" s="14">
        <v>0</v>
      </c>
      <c r="E167" s="10"/>
      <c r="F167" s="116"/>
    </row>
    <row r="168" spans="1:6" ht="15">
      <c r="A168" s="4"/>
      <c r="B168" s="4"/>
      <c r="C168" s="10"/>
      <c r="D168" s="14">
        <v>0</v>
      </c>
      <c r="E168" s="10"/>
      <c r="F168" s="14"/>
    </row>
    <row r="169" spans="1:6" ht="15">
      <c r="A169" s="4">
        <v>633006</v>
      </c>
      <c r="B169" s="4" t="s">
        <v>114</v>
      </c>
      <c r="C169" s="10">
        <v>40</v>
      </c>
      <c r="D169" s="14">
        <v>77</v>
      </c>
      <c r="E169" s="10">
        <v>76.91</v>
      </c>
      <c r="F169" s="116">
        <f t="shared" si="6"/>
        <v>99.88311688311687</v>
      </c>
    </row>
    <row r="170" spans="1:6" ht="15">
      <c r="A170" s="4">
        <v>637001</v>
      </c>
      <c r="B170" s="4" t="s">
        <v>115</v>
      </c>
      <c r="C170" s="10">
        <v>107</v>
      </c>
      <c r="D170" s="14">
        <v>125</v>
      </c>
      <c r="E170" s="10">
        <v>125</v>
      </c>
      <c r="F170" s="116">
        <f t="shared" si="6"/>
        <v>100</v>
      </c>
    </row>
    <row r="171" spans="1:6" ht="15">
      <c r="A171" s="4">
        <v>637013</v>
      </c>
      <c r="B171" s="4" t="s">
        <v>116</v>
      </c>
      <c r="C171" s="10">
        <v>100</v>
      </c>
      <c r="D171" s="14">
        <v>100</v>
      </c>
      <c r="E171" s="10">
        <v>99.58</v>
      </c>
      <c r="F171" s="116">
        <f t="shared" si="6"/>
        <v>99.58</v>
      </c>
    </row>
    <row r="172" spans="1:6" ht="15">
      <c r="A172" s="4">
        <v>637014</v>
      </c>
      <c r="B172" s="4" t="s">
        <v>117</v>
      </c>
      <c r="C172" s="10">
        <v>114</v>
      </c>
      <c r="D172" s="14">
        <v>271</v>
      </c>
      <c r="E172" s="10">
        <v>271.53</v>
      </c>
      <c r="F172" s="116">
        <f t="shared" si="6"/>
        <v>100.19557195571956</v>
      </c>
    </row>
    <row r="173" spans="1:6" ht="15">
      <c r="A173" s="4">
        <v>637016</v>
      </c>
      <c r="B173" s="4" t="s">
        <v>118</v>
      </c>
      <c r="C173" s="10">
        <v>69</v>
      </c>
      <c r="D173" s="14">
        <v>67</v>
      </c>
      <c r="E173" s="10">
        <v>67</v>
      </c>
      <c r="F173" s="116">
        <f t="shared" si="6"/>
        <v>100</v>
      </c>
    </row>
    <row r="174" spans="1:6" ht="15">
      <c r="A174" s="4"/>
      <c r="B174" s="4"/>
      <c r="C174" s="10"/>
      <c r="D174" s="14">
        <v>0</v>
      </c>
      <c r="E174" s="10"/>
      <c r="F174" s="116"/>
    </row>
    <row r="175" spans="1:6" ht="15">
      <c r="A175" s="4">
        <v>642015</v>
      </c>
      <c r="B175" s="4" t="s">
        <v>119</v>
      </c>
      <c r="C175" s="10">
        <v>60</v>
      </c>
      <c r="D175" s="14">
        <v>157</v>
      </c>
      <c r="E175" s="10">
        <v>157</v>
      </c>
      <c r="F175" s="116">
        <f t="shared" si="6"/>
        <v>100</v>
      </c>
    </row>
    <row r="176" spans="1:6" ht="15.75">
      <c r="A176" s="18"/>
      <c r="B176" s="18"/>
      <c r="C176" s="38">
        <f>SUM(C157:C175)</f>
        <v>6860</v>
      </c>
      <c r="D176" s="22">
        <f>SUM(D157:D175)</f>
        <v>7014</v>
      </c>
      <c r="E176" s="51">
        <f>SUM(E157:E175)</f>
        <v>7013.969999999999</v>
      </c>
      <c r="F176" s="116">
        <f t="shared" si="6"/>
        <v>99.9995722840034</v>
      </c>
    </row>
    <row r="177" spans="1:8" ht="15">
      <c r="A177" s="130"/>
      <c r="B177" s="131"/>
      <c r="C177" s="131"/>
      <c r="D177" s="131"/>
      <c r="E177" s="131"/>
      <c r="F177" s="131"/>
      <c r="G177" s="131"/>
      <c r="H177" s="131"/>
    </row>
    <row r="178" spans="1:8" ht="15">
      <c r="A178" s="131"/>
      <c r="B178" s="131"/>
      <c r="C178" s="131"/>
      <c r="D178" s="131"/>
      <c r="E178" s="131"/>
      <c r="F178" s="131"/>
      <c r="G178" s="131"/>
      <c r="H178" s="131"/>
    </row>
    <row r="179" spans="1:6" ht="15">
      <c r="A179" s="4" t="s">
        <v>120</v>
      </c>
      <c r="B179" s="4"/>
      <c r="C179" s="5" t="s">
        <v>5</v>
      </c>
      <c r="D179" s="6" t="s">
        <v>567</v>
      </c>
      <c r="E179" s="7" t="s">
        <v>585</v>
      </c>
      <c r="F179" s="7" t="s">
        <v>586</v>
      </c>
    </row>
    <row r="180" spans="1:6" ht="15">
      <c r="A180" s="4"/>
      <c r="B180" s="4"/>
      <c r="C180" s="6"/>
      <c r="D180" s="6"/>
      <c r="E180" s="8"/>
      <c r="F180" s="31"/>
    </row>
    <row r="181" spans="1:6" ht="15">
      <c r="A181" s="4">
        <v>625003</v>
      </c>
      <c r="B181" s="4" t="s">
        <v>121</v>
      </c>
      <c r="C181" s="10">
        <v>5</v>
      </c>
      <c r="D181" s="14">
        <v>5</v>
      </c>
      <c r="E181" s="10"/>
      <c r="F181" s="116">
        <f aca="true" t="shared" si="7" ref="F181:F186">E181/D181*100</f>
        <v>0</v>
      </c>
    </row>
    <row r="182" spans="1:6" ht="15">
      <c r="A182" s="4">
        <v>633006</v>
      </c>
      <c r="B182" s="4" t="s">
        <v>122</v>
      </c>
      <c r="C182" s="10">
        <v>900</v>
      </c>
      <c r="D182" s="14">
        <v>900</v>
      </c>
      <c r="E182" s="10">
        <v>584.14</v>
      </c>
      <c r="F182" s="116">
        <f t="shared" si="7"/>
        <v>64.90444444444444</v>
      </c>
    </row>
    <row r="183" spans="1:6" ht="15">
      <c r="A183" s="4">
        <v>637001</v>
      </c>
      <c r="B183" s="4" t="s">
        <v>123</v>
      </c>
      <c r="C183" s="10">
        <v>20</v>
      </c>
      <c r="D183" s="14">
        <v>20</v>
      </c>
      <c r="E183" s="10"/>
      <c r="F183" s="116">
        <f t="shared" si="7"/>
        <v>0</v>
      </c>
    </row>
    <row r="184" spans="1:6" ht="15">
      <c r="A184" s="4">
        <v>637004</v>
      </c>
      <c r="B184" s="4" t="s">
        <v>124</v>
      </c>
      <c r="C184" s="10">
        <v>100</v>
      </c>
      <c r="D184" s="14">
        <v>700</v>
      </c>
      <c r="E184" s="10">
        <v>454.1</v>
      </c>
      <c r="F184" s="116">
        <f t="shared" si="7"/>
        <v>64.87142857142858</v>
      </c>
    </row>
    <row r="185" spans="1:6" ht="15">
      <c r="A185" s="4">
        <v>637027</v>
      </c>
      <c r="B185" s="4" t="s">
        <v>125</v>
      </c>
      <c r="C185" s="10">
        <v>600</v>
      </c>
      <c r="D185" s="14">
        <v>0</v>
      </c>
      <c r="E185" s="64"/>
      <c r="F185" s="116"/>
    </row>
    <row r="186" spans="1:6" ht="15.75">
      <c r="A186" s="18"/>
      <c r="B186" s="18"/>
      <c r="C186" s="38">
        <f>SUM(C181:C185)</f>
        <v>1625</v>
      </c>
      <c r="D186" s="22">
        <v>1625</v>
      </c>
      <c r="E186" s="51">
        <f>SUM(E180:E185)</f>
        <v>1038.24</v>
      </c>
      <c r="F186" s="116">
        <f t="shared" si="7"/>
        <v>63.8916923076923</v>
      </c>
    </row>
    <row r="187" spans="1:7" ht="15">
      <c r="A187" s="130"/>
      <c r="B187" s="131"/>
      <c r="C187" s="131"/>
      <c r="D187" s="131"/>
      <c r="E187" s="131"/>
      <c r="F187" s="131"/>
      <c r="G187" s="131"/>
    </row>
    <row r="188" spans="1:7" ht="15">
      <c r="A188" s="131"/>
      <c r="B188" s="131"/>
      <c r="C188" s="131"/>
      <c r="D188" s="131"/>
      <c r="E188" s="131"/>
      <c r="F188" s="131"/>
      <c r="G188" s="131"/>
    </row>
    <row r="189" spans="1:7" ht="15">
      <c r="A189" s="131"/>
      <c r="B189" s="131"/>
      <c r="C189" s="131"/>
      <c r="D189" s="131"/>
      <c r="E189" s="131"/>
      <c r="F189" s="131"/>
      <c r="G189" s="131"/>
    </row>
    <row r="190" spans="1:6" ht="15">
      <c r="A190" s="4"/>
      <c r="B190" s="4" t="s">
        <v>126</v>
      </c>
      <c r="C190" s="5" t="s">
        <v>5</v>
      </c>
      <c r="D190" s="6" t="s">
        <v>567</v>
      </c>
      <c r="E190" s="7" t="s">
        <v>585</v>
      </c>
      <c r="F190" s="7" t="s">
        <v>586</v>
      </c>
    </row>
    <row r="191" spans="1:6" ht="15">
      <c r="A191" s="4"/>
      <c r="B191" s="4"/>
      <c r="C191" s="10"/>
      <c r="D191" s="10"/>
      <c r="E191" s="31"/>
      <c r="F191" s="31"/>
    </row>
    <row r="192" spans="1:6" ht="15">
      <c r="A192" s="4">
        <v>632001</v>
      </c>
      <c r="B192" s="4" t="s">
        <v>127</v>
      </c>
      <c r="C192" s="10">
        <v>3000</v>
      </c>
      <c r="D192" s="14">
        <v>7355</v>
      </c>
      <c r="E192" s="10">
        <v>7355.26</v>
      </c>
      <c r="F192" s="116">
        <f aca="true" t="shared" si="8" ref="F192:F204">E192/D192*100</f>
        <v>100.00353501019714</v>
      </c>
    </row>
    <row r="193" spans="1:6" ht="15">
      <c r="A193" s="4">
        <v>632002</v>
      </c>
      <c r="B193" s="4" t="s">
        <v>128</v>
      </c>
      <c r="C193" s="10">
        <v>1200</v>
      </c>
      <c r="D193" s="14">
        <v>1276</v>
      </c>
      <c r="E193" s="10">
        <v>1275.03</v>
      </c>
      <c r="F193" s="116">
        <f t="shared" si="8"/>
        <v>99.92398119122257</v>
      </c>
    </row>
    <row r="194" spans="1:6" ht="15">
      <c r="A194" s="4">
        <v>633001</v>
      </c>
      <c r="B194" s="4" t="s">
        <v>129</v>
      </c>
      <c r="C194" s="10">
        <v>500</v>
      </c>
      <c r="D194" s="14">
        <v>0</v>
      </c>
      <c r="E194" s="10"/>
      <c r="F194" s="116"/>
    </row>
    <row r="195" spans="1:6" ht="15">
      <c r="A195" s="4">
        <v>633004</v>
      </c>
      <c r="B195" s="4" t="s">
        <v>130</v>
      </c>
      <c r="C195" s="10">
        <v>100</v>
      </c>
      <c r="D195" s="14">
        <v>0</v>
      </c>
      <c r="E195" s="10"/>
      <c r="F195" s="116"/>
    </row>
    <row r="196" spans="1:6" ht="15">
      <c r="A196" s="4">
        <v>633006</v>
      </c>
      <c r="B196" s="4" t="s">
        <v>131</v>
      </c>
      <c r="C196" s="10">
        <v>1500</v>
      </c>
      <c r="D196" s="14">
        <v>437</v>
      </c>
      <c r="E196" s="10">
        <v>506.23</v>
      </c>
      <c r="F196" s="116">
        <f t="shared" si="8"/>
        <v>115.8421052631579</v>
      </c>
    </row>
    <row r="197" spans="1:6" ht="15">
      <c r="A197" s="4">
        <v>633010</v>
      </c>
      <c r="B197" s="4" t="s">
        <v>132</v>
      </c>
      <c r="C197" s="10">
        <v>130</v>
      </c>
      <c r="D197" s="14">
        <v>130</v>
      </c>
      <c r="E197" s="10">
        <v>100</v>
      </c>
      <c r="F197" s="116">
        <f t="shared" si="8"/>
        <v>76.92307692307693</v>
      </c>
    </row>
    <row r="198" spans="1:6" ht="15">
      <c r="A198" s="4">
        <v>635004</v>
      </c>
      <c r="B198" s="4" t="s">
        <v>133</v>
      </c>
      <c r="C198" s="10">
        <v>2000</v>
      </c>
      <c r="D198" s="14">
        <v>672</v>
      </c>
      <c r="E198" s="10">
        <v>0</v>
      </c>
      <c r="F198" s="116">
        <f t="shared" si="8"/>
        <v>0</v>
      </c>
    </row>
    <row r="199" spans="1:6" ht="15">
      <c r="A199" s="4">
        <v>635009</v>
      </c>
      <c r="B199" s="4" t="s">
        <v>134</v>
      </c>
      <c r="C199" s="10">
        <v>50</v>
      </c>
      <c r="D199" s="14">
        <v>50</v>
      </c>
      <c r="E199" s="10">
        <v>0</v>
      </c>
      <c r="F199" s="116">
        <f t="shared" si="8"/>
        <v>0</v>
      </c>
    </row>
    <row r="200" spans="1:6" ht="15">
      <c r="A200" s="4">
        <v>635006</v>
      </c>
      <c r="B200" s="4" t="s">
        <v>135</v>
      </c>
      <c r="C200" s="10">
        <v>300</v>
      </c>
      <c r="D200" s="14">
        <v>300</v>
      </c>
      <c r="E200" s="10">
        <v>120</v>
      </c>
      <c r="F200" s="116">
        <f t="shared" si="8"/>
        <v>40</v>
      </c>
    </row>
    <row r="201" spans="1:6" ht="15">
      <c r="A201" s="4">
        <v>637001</v>
      </c>
      <c r="B201" s="4" t="s">
        <v>136</v>
      </c>
      <c r="C201" s="10">
        <v>50</v>
      </c>
      <c r="D201" s="14">
        <v>50</v>
      </c>
      <c r="E201" s="10">
        <v>0</v>
      </c>
      <c r="F201" s="116">
        <f t="shared" si="8"/>
        <v>0</v>
      </c>
    </row>
    <row r="202" spans="1:6" ht="15">
      <c r="A202" s="4">
        <v>637004</v>
      </c>
      <c r="B202" s="4" t="s">
        <v>137</v>
      </c>
      <c r="C202" s="10">
        <v>350</v>
      </c>
      <c r="D202" s="14">
        <v>1130</v>
      </c>
      <c r="E202" s="10">
        <v>1128.51</v>
      </c>
      <c r="F202" s="116">
        <f t="shared" si="8"/>
        <v>99.86814159292035</v>
      </c>
    </row>
    <row r="203" spans="1:6" ht="15">
      <c r="A203" s="4">
        <v>642029</v>
      </c>
      <c r="B203" s="4" t="s">
        <v>531</v>
      </c>
      <c r="C203" s="10"/>
      <c r="D203" s="14">
        <v>780</v>
      </c>
      <c r="E203" s="10">
        <v>780</v>
      </c>
      <c r="F203" s="116">
        <f t="shared" si="8"/>
        <v>100</v>
      </c>
    </row>
    <row r="204" spans="1:6" ht="15.75">
      <c r="A204" s="18"/>
      <c r="B204" s="18"/>
      <c r="C204" s="38">
        <f>SUM(C192:C202)</f>
        <v>9180</v>
      </c>
      <c r="D204" s="22">
        <v>12180</v>
      </c>
      <c r="E204" s="51">
        <f>SUM(E192:E203)</f>
        <v>11265.03</v>
      </c>
      <c r="F204" s="116">
        <f t="shared" si="8"/>
        <v>92.48793103448276</v>
      </c>
    </row>
    <row r="205" spans="1:8" ht="15">
      <c r="A205" s="136"/>
      <c r="B205" s="131"/>
      <c r="C205" s="131"/>
      <c r="D205" s="131"/>
      <c r="E205" s="131"/>
      <c r="F205" s="131"/>
      <c r="G205" s="131"/>
      <c r="H205" s="131"/>
    </row>
    <row r="206" spans="1:8" ht="15">
      <c r="A206" s="131"/>
      <c r="B206" s="131"/>
      <c r="C206" s="131"/>
      <c r="D206" s="131"/>
      <c r="E206" s="131"/>
      <c r="F206" s="131"/>
      <c r="G206" s="131"/>
      <c r="H206" s="131"/>
    </row>
    <row r="207" spans="1:6" ht="15.75">
      <c r="A207" s="141" t="s">
        <v>138</v>
      </c>
      <c r="B207" s="142"/>
      <c r="C207" s="5" t="s">
        <v>5</v>
      </c>
      <c r="D207" s="6" t="s">
        <v>567</v>
      </c>
      <c r="E207" s="7" t="s">
        <v>585</v>
      </c>
      <c r="F207" s="7" t="s">
        <v>586</v>
      </c>
    </row>
    <row r="208" spans="1:6" ht="15">
      <c r="A208" s="137" t="s">
        <v>139</v>
      </c>
      <c r="B208" s="138"/>
      <c r="C208" s="9">
        <f>C176+C186+C204</f>
        <v>17665</v>
      </c>
      <c r="D208" s="10">
        <f>D176+D186+D204</f>
        <v>20819</v>
      </c>
      <c r="E208" s="10">
        <f>E176+E186+E204</f>
        <v>19317.239999999998</v>
      </c>
      <c r="F208" s="116">
        <f>E208/D208*100</f>
        <v>92.78658917335125</v>
      </c>
    </row>
    <row r="209" spans="1:6" ht="15">
      <c r="A209" s="39" t="s">
        <v>140</v>
      </c>
      <c r="B209" s="39"/>
      <c r="C209" s="9"/>
      <c r="D209" s="10"/>
      <c r="E209" s="14"/>
      <c r="F209" s="14"/>
    </row>
    <row r="210" spans="1:6" ht="15">
      <c r="A210" s="40"/>
      <c r="B210" s="40"/>
      <c r="C210" s="41">
        <f>SUM(C208:C209)</f>
        <v>17665</v>
      </c>
      <c r="D210" s="33">
        <f>SUM(D208:D209)</f>
        <v>20819</v>
      </c>
      <c r="E210" s="33">
        <f>SUM(E208:E209)</f>
        <v>19317.239999999998</v>
      </c>
      <c r="F210" s="116">
        <f>E210/D210*100</f>
        <v>92.78658917335125</v>
      </c>
    </row>
    <row r="211" spans="1:7" ht="15">
      <c r="A211" s="134"/>
      <c r="B211" s="131"/>
      <c r="C211" s="131"/>
      <c r="D211" s="131"/>
      <c r="E211" s="131"/>
      <c r="F211" s="131"/>
      <c r="G211" s="131"/>
    </row>
    <row r="212" spans="1:7" ht="15">
      <c r="A212" s="131"/>
      <c r="B212" s="131"/>
      <c r="C212" s="131"/>
      <c r="D212" s="131"/>
      <c r="E212" s="131"/>
      <c r="F212" s="131"/>
      <c r="G212" s="131"/>
    </row>
    <row r="213" spans="1:6" ht="15.75">
      <c r="A213" s="128" t="s">
        <v>141</v>
      </c>
      <c r="B213" s="129"/>
      <c r="C213" s="129"/>
      <c r="D213" s="121"/>
      <c r="E213" s="121"/>
      <c r="F213" s="122"/>
    </row>
    <row r="214" spans="1:6" ht="15">
      <c r="A214" s="2"/>
      <c r="B214" s="2"/>
      <c r="C214" s="27"/>
      <c r="D214" s="97"/>
      <c r="E214" s="98"/>
      <c r="F214" s="31"/>
    </row>
    <row r="215" spans="1:6" ht="15">
      <c r="A215" s="4" t="s">
        <v>142</v>
      </c>
      <c r="B215" s="4"/>
      <c r="C215" s="5" t="s">
        <v>5</v>
      </c>
      <c r="D215" s="6" t="s">
        <v>567</v>
      </c>
      <c r="E215" s="7" t="s">
        <v>585</v>
      </c>
      <c r="F215" s="7" t="s">
        <v>586</v>
      </c>
    </row>
    <row r="216" spans="1:6" ht="15">
      <c r="A216" s="4"/>
      <c r="B216" s="4"/>
      <c r="C216" s="9"/>
      <c r="D216" s="10"/>
      <c r="E216" s="31"/>
      <c r="F216" s="31"/>
    </row>
    <row r="217" spans="1:6" ht="15">
      <c r="A217" s="4">
        <v>625</v>
      </c>
      <c r="B217" s="4" t="s">
        <v>143</v>
      </c>
      <c r="C217" s="9"/>
      <c r="D217" s="10"/>
      <c r="E217" s="31"/>
      <c r="F217" s="31"/>
    </row>
    <row r="218" spans="1:6" ht="15">
      <c r="A218" s="4">
        <v>625003</v>
      </c>
      <c r="B218" s="4" t="s">
        <v>144</v>
      </c>
      <c r="C218" s="9">
        <v>12</v>
      </c>
      <c r="D218" s="14">
        <v>0</v>
      </c>
      <c r="E218" s="10"/>
      <c r="F218" s="116"/>
    </row>
    <row r="219" spans="1:6" ht="15">
      <c r="A219" s="4">
        <v>631001</v>
      </c>
      <c r="B219" s="4" t="s">
        <v>145</v>
      </c>
      <c r="C219" s="9">
        <v>50</v>
      </c>
      <c r="D219" s="14">
        <v>0</v>
      </c>
      <c r="E219" s="10"/>
      <c r="F219" s="116"/>
    </row>
    <row r="220" spans="1:6" ht="15">
      <c r="A220" s="4">
        <v>632001</v>
      </c>
      <c r="B220" s="4" t="s">
        <v>146</v>
      </c>
      <c r="C220" s="9">
        <v>2000</v>
      </c>
      <c r="D220" s="14">
        <v>2889</v>
      </c>
      <c r="E220" s="10">
        <v>2889.83</v>
      </c>
      <c r="F220" s="116">
        <f aca="true" t="shared" si="9" ref="F220:F239">E220/D220*100</f>
        <v>100.02872966424367</v>
      </c>
    </row>
    <row r="221" spans="1:6" ht="15">
      <c r="A221" s="4">
        <v>632002</v>
      </c>
      <c r="B221" s="4" t="s">
        <v>128</v>
      </c>
      <c r="C221" s="9">
        <v>1000</v>
      </c>
      <c r="D221" s="14">
        <v>535</v>
      </c>
      <c r="E221" s="10">
        <v>535.09</v>
      </c>
      <c r="F221" s="116">
        <f t="shared" si="9"/>
        <v>100.01682242990655</v>
      </c>
    </row>
    <row r="222" spans="1:6" ht="15">
      <c r="A222" s="4">
        <v>633001</v>
      </c>
      <c r="B222" s="4" t="s">
        <v>527</v>
      </c>
      <c r="C222" s="9"/>
      <c r="D222" s="14">
        <v>1000</v>
      </c>
      <c r="E222" s="10">
        <v>999.52</v>
      </c>
      <c r="F222" s="116">
        <f t="shared" si="9"/>
        <v>99.952</v>
      </c>
    </row>
    <row r="223" spans="1:6" ht="15">
      <c r="A223" s="4">
        <v>633006</v>
      </c>
      <c r="B223" s="4" t="s">
        <v>131</v>
      </c>
      <c r="C223" s="9">
        <v>800</v>
      </c>
      <c r="D223" s="14">
        <v>200</v>
      </c>
      <c r="E223" s="10">
        <v>199.8</v>
      </c>
      <c r="F223" s="116">
        <f t="shared" si="9"/>
        <v>99.9</v>
      </c>
    </row>
    <row r="224" spans="1:6" ht="15">
      <c r="A224" s="4">
        <v>633007</v>
      </c>
      <c r="B224" s="4" t="s">
        <v>147</v>
      </c>
      <c r="C224" s="9">
        <v>1300</v>
      </c>
      <c r="D224" s="14">
        <v>1559</v>
      </c>
      <c r="E224" s="10">
        <v>1558.6</v>
      </c>
      <c r="F224" s="116">
        <f t="shared" si="9"/>
        <v>99.97434252726106</v>
      </c>
    </row>
    <row r="225" spans="1:6" ht="15">
      <c r="A225" s="4">
        <v>634001</v>
      </c>
      <c r="B225" s="4" t="s">
        <v>148</v>
      </c>
      <c r="C225" s="9">
        <v>2000</v>
      </c>
      <c r="D225" s="14">
        <v>3190</v>
      </c>
      <c r="E225" s="10">
        <v>3233.3</v>
      </c>
      <c r="F225" s="116">
        <f t="shared" si="9"/>
        <v>101.35736677115987</v>
      </c>
    </row>
    <row r="226" spans="1:6" ht="15">
      <c r="A226" s="4">
        <v>634002</v>
      </c>
      <c r="B226" s="4" t="s">
        <v>149</v>
      </c>
      <c r="C226" s="9">
        <v>4000</v>
      </c>
      <c r="D226" s="14">
        <v>786</v>
      </c>
      <c r="E226" s="10">
        <v>786.14</v>
      </c>
      <c r="F226" s="116">
        <f t="shared" si="9"/>
        <v>100.01781170483461</v>
      </c>
    </row>
    <row r="227" spans="1:6" ht="15">
      <c r="A227" s="4">
        <v>634003</v>
      </c>
      <c r="B227" s="4" t="s">
        <v>150</v>
      </c>
      <c r="C227" s="9">
        <v>1500</v>
      </c>
      <c r="D227" s="14">
        <v>922</v>
      </c>
      <c r="E227" s="10">
        <v>922</v>
      </c>
      <c r="F227" s="116">
        <f t="shared" si="9"/>
        <v>100</v>
      </c>
    </row>
    <row r="228" spans="1:6" ht="15">
      <c r="A228" s="4">
        <v>635004</v>
      </c>
      <c r="B228" s="4" t="s">
        <v>512</v>
      </c>
      <c r="C228" s="9"/>
      <c r="D228" s="14">
        <v>2090</v>
      </c>
      <c r="E228" s="10">
        <v>2090.04</v>
      </c>
      <c r="F228" s="116">
        <f t="shared" si="9"/>
        <v>100.00191387559809</v>
      </c>
    </row>
    <row r="229" spans="1:6" ht="15">
      <c r="A229" s="4">
        <v>635006</v>
      </c>
      <c r="B229" s="4" t="s">
        <v>151</v>
      </c>
      <c r="C229" s="9">
        <v>300</v>
      </c>
      <c r="D229" s="14">
        <v>716</v>
      </c>
      <c r="E229" s="10">
        <v>715.81</v>
      </c>
      <c r="F229" s="116">
        <f t="shared" si="9"/>
        <v>99.97346368715083</v>
      </c>
    </row>
    <row r="230" spans="1:6" ht="15">
      <c r="A230" s="4">
        <v>637001</v>
      </c>
      <c r="B230" s="4" t="s">
        <v>82</v>
      </c>
      <c r="C230" s="9">
        <v>500</v>
      </c>
      <c r="D230" s="15">
        <v>1056</v>
      </c>
      <c r="E230" s="10">
        <v>1056</v>
      </c>
      <c r="F230" s="116">
        <f t="shared" si="9"/>
        <v>100</v>
      </c>
    </row>
    <row r="231" spans="1:6" ht="15">
      <c r="A231" s="4">
        <v>637004</v>
      </c>
      <c r="B231" s="4" t="s">
        <v>137</v>
      </c>
      <c r="C231" s="9">
        <v>500</v>
      </c>
      <c r="D231" s="14">
        <v>2028</v>
      </c>
      <c r="E231" s="10">
        <v>2027.33</v>
      </c>
      <c r="F231" s="116">
        <f t="shared" si="9"/>
        <v>99.96696252465482</v>
      </c>
    </row>
    <row r="232" spans="1:6" ht="15">
      <c r="A232" s="4">
        <v>637005</v>
      </c>
      <c r="B232" s="4" t="s">
        <v>152</v>
      </c>
      <c r="C232" s="9"/>
      <c r="D232" s="14">
        <v>0</v>
      </c>
      <c r="E232" s="10"/>
      <c r="F232" s="116"/>
    </row>
    <row r="233" spans="1:6" ht="15">
      <c r="A233" s="4">
        <v>637006</v>
      </c>
      <c r="B233" s="4" t="s">
        <v>467</v>
      </c>
      <c r="C233" s="9"/>
      <c r="D233" s="14">
        <v>185</v>
      </c>
      <c r="E233" s="10">
        <v>185</v>
      </c>
      <c r="F233" s="116">
        <f t="shared" si="9"/>
        <v>100</v>
      </c>
    </row>
    <row r="234" spans="1:6" ht="15">
      <c r="A234" s="4">
        <v>637007</v>
      </c>
      <c r="B234" s="4" t="s">
        <v>153</v>
      </c>
      <c r="C234" s="9">
        <v>30</v>
      </c>
      <c r="D234" s="14">
        <v>0</v>
      </c>
      <c r="E234" s="10">
        <v>0</v>
      </c>
      <c r="F234" s="116"/>
    </row>
    <row r="235" spans="1:6" ht="15">
      <c r="A235" s="4">
        <v>637015</v>
      </c>
      <c r="B235" s="4" t="s">
        <v>154</v>
      </c>
      <c r="C235" s="9">
        <v>500</v>
      </c>
      <c r="D235" s="14">
        <v>0</v>
      </c>
      <c r="E235" s="10">
        <v>0</v>
      </c>
      <c r="F235" s="116"/>
    </row>
    <row r="236" spans="1:6" ht="15">
      <c r="A236" s="4">
        <v>637023</v>
      </c>
      <c r="B236" s="4" t="s">
        <v>452</v>
      </c>
      <c r="C236" s="9"/>
      <c r="D236" s="14">
        <v>54</v>
      </c>
      <c r="E236" s="10">
        <v>54</v>
      </c>
      <c r="F236" s="116">
        <f t="shared" si="9"/>
        <v>100</v>
      </c>
    </row>
    <row r="237" spans="1:6" ht="15">
      <c r="A237" s="4">
        <v>637024</v>
      </c>
      <c r="B237" s="4" t="s">
        <v>155</v>
      </c>
      <c r="C237" s="9">
        <v>15</v>
      </c>
      <c r="D237" s="14">
        <v>0</v>
      </c>
      <c r="E237" s="10">
        <v>0</v>
      </c>
      <c r="F237" s="116"/>
    </row>
    <row r="238" spans="1:6" ht="15">
      <c r="A238" s="4">
        <v>637027</v>
      </c>
      <c r="B238" s="4" t="s">
        <v>156</v>
      </c>
      <c r="C238" s="9">
        <v>1000</v>
      </c>
      <c r="D238" s="14">
        <v>0</v>
      </c>
      <c r="E238" s="10">
        <v>0</v>
      </c>
      <c r="F238" s="116"/>
    </row>
    <row r="239" spans="1:6" ht="15.75">
      <c r="A239" s="18"/>
      <c r="B239" s="18"/>
      <c r="C239" s="19">
        <f>SUM(C218:C238)</f>
        <v>15507</v>
      </c>
      <c r="D239" s="22">
        <f>SUM(D218:D238)</f>
        <v>17210</v>
      </c>
      <c r="E239" s="51">
        <f>SUM(E217:E238)</f>
        <v>17252.46</v>
      </c>
      <c r="F239" s="116">
        <f t="shared" si="9"/>
        <v>100.24671702498547</v>
      </c>
    </row>
    <row r="240" spans="1:4" ht="15">
      <c r="A240" s="2"/>
      <c r="B240" s="2"/>
      <c r="C240" s="27"/>
      <c r="D240" s="27"/>
    </row>
    <row r="241" spans="1:4" ht="15">
      <c r="A241" s="2"/>
      <c r="B241" s="2"/>
      <c r="C241" s="27"/>
      <c r="D241" s="27"/>
    </row>
    <row r="242" spans="1:6" ht="15">
      <c r="A242" s="4"/>
      <c r="B242" s="4" t="s">
        <v>157</v>
      </c>
      <c r="C242" s="5" t="s">
        <v>5</v>
      </c>
      <c r="D242" s="6" t="s">
        <v>567</v>
      </c>
      <c r="E242" s="7" t="s">
        <v>585</v>
      </c>
      <c r="F242" s="7" t="s">
        <v>586</v>
      </c>
    </row>
    <row r="243" spans="1:6" ht="15">
      <c r="A243" s="4"/>
      <c r="B243" s="4"/>
      <c r="C243" s="10"/>
      <c r="D243" s="10"/>
      <c r="E243" s="31"/>
      <c r="F243" s="31"/>
    </row>
    <row r="244" spans="1:6" ht="15">
      <c r="A244" s="4">
        <v>625003</v>
      </c>
      <c r="B244" s="4" t="s">
        <v>158</v>
      </c>
      <c r="C244" s="10">
        <v>3</v>
      </c>
      <c r="D244" s="14">
        <v>3</v>
      </c>
      <c r="E244" s="10">
        <v>0</v>
      </c>
      <c r="F244" s="116">
        <f aca="true" t="shared" si="10" ref="F244:F250">E244/D244*100</f>
        <v>0</v>
      </c>
    </row>
    <row r="245" spans="1:6" ht="15">
      <c r="A245" s="4">
        <v>632001</v>
      </c>
      <c r="B245" s="4" t="s">
        <v>159</v>
      </c>
      <c r="C245" s="10">
        <v>65000</v>
      </c>
      <c r="D245" s="14">
        <v>62300</v>
      </c>
      <c r="E245" s="10">
        <v>48636.84</v>
      </c>
      <c r="F245" s="116">
        <f t="shared" si="10"/>
        <v>78.06876404494382</v>
      </c>
    </row>
    <row r="246" spans="1:6" ht="15">
      <c r="A246" s="4">
        <v>633006</v>
      </c>
      <c r="B246" s="4" t="s">
        <v>131</v>
      </c>
      <c r="C246" s="10">
        <v>9200</v>
      </c>
      <c r="D246" s="14">
        <v>12503</v>
      </c>
      <c r="E246" s="10">
        <v>12502.96</v>
      </c>
      <c r="F246" s="116">
        <f t="shared" si="10"/>
        <v>99.99968007678156</v>
      </c>
    </row>
    <row r="247" spans="1:6" ht="15">
      <c r="A247" s="4">
        <v>635006</v>
      </c>
      <c r="B247" s="4" t="s">
        <v>160</v>
      </c>
      <c r="C247" s="10">
        <v>800</v>
      </c>
      <c r="D247" s="14">
        <v>1677</v>
      </c>
      <c r="E247" s="10">
        <v>1676.4</v>
      </c>
      <c r="F247" s="116">
        <f t="shared" si="10"/>
        <v>99.96422182468694</v>
      </c>
    </row>
    <row r="248" spans="1:6" ht="15">
      <c r="A248" s="4">
        <v>637005</v>
      </c>
      <c r="B248" s="4" t="s">
        <v>161</v>
      </c>
      <c r="C248" s="10">
        <v>280</v>
      </c>
      <c r="D248" s="14">
        <v>0</v>
      </c>
      <c r="E248" s="10">
        <v>0</v>
      </c>
      <c r="F248" s="116"/>
    </row>
    <row r="249" spans="1:6" ht="15">
      <c r="A249" s="4">
        <v>637027</v>
      </c>
      <c r="B249" s="4" t="s">
        <v>156</v>
      </c>
      <c r="C249" s="10">
        <v>1200</v>
      </c>
      <c r="D249" s="14">
        <v>0</v>
      </c>
      <c r="E249" s="10">
        <v>0</v>
      </c>
      <c r="F249" s="116"/>
    </row>
    <row r="250" spans="1:6" ht="15.75">
      <c r="A250" s="18"/>
      <c r="B250" s="18"/>
      <c r="C250" s="38">
        <f>SUM(C244:C249)</f>
        <v>76483</v>
      </c>
      <c r="D250" s="22">
        <v>76483</v>
      </c>
      <c r="E250" s="51">
        <f>SUM(E244:E249)</f>
        <v>62816.2</v>
      </c>
      <c r="F250" s="116">
        <f t="shared" si="10"/>
        <v>82.13093105657467</v>
      </c>
    </row>
    <row r="251" spans="1:4" ht="15">
      <c r="A251" s="2"/>
      <c r="B251" s="2"/>
      <c r="C251" s="27"/>
      <c r="D251" s="27"/>
    </row>
    <row r="252" spans="1:4" ht="15">
      <c r="A252" s="2"/>
      <c r="B252" s="2" t="s">
        <v>162</v>
      </c>
      <c r="C252" s="27"/>
      <c r="D252" s="27"/>
    </row>
    <row r="253" spans="1:4" ht="15">
      <c r="A253" s="2"/>
      <c r="B253" s="2"/>
      <c r="C253" s="27"/>
      <c r="D253" s="27"/>
    </row>
    <row r="254" spans="1:6" ht="15">
      <c r="A254" s="4"/>
      <c r="B254" s="4" t="s">
        <v>157</v>
      </c>
      <c r="C254" s="5" t="s">
        <v>5</v>
      </c>
      <c r="D254" s="6" t="s">
        <v>567</v>
      </c>
      <c r="E254" s="7" t="s">
        <v>585</v>
      </c>
      <c r="F254" s="7" t="s">
        <v>586</v>
      </c>
    </row>
    <row r="255" spans="1:6" ht="15">
      <c r="A255" s="4">
        <v>716</v>
      </c>
      <c r="B255" s="4" t="s">
        <v>522</v>
      </c>
      <c r="C255" s="6"/>
      <c r="D255" s="85">
        <v>500</v>
      </c>
      <c r="E255" s="15">
        <v>0</v>
      </c>
      <c r="F255" s="116">
        <f>E255/D255*100</f>
        <v>0</v>
      </c>
    </row>
    <row r="256" spans="1:6" ht="15">
      <c r="A256" s="4">
        <v>717001</v>
      </c>
      <c r="B256" s="4" t="s">
        <v>514</v>
      </c>
      <c r="C256" s="6"/>
      <c r="D256" s="44">
        <v>8000</v>
      </c>
      <c r="E256" s="10">
        <v>0</v>
      </c>
      <c r="F256" s="116">
        <f>E256/D256*100</f>
        <v>0</v>
      </c>
    </row>
    <row r="257" spans="1:6" ht="15">
      <c r="A257" s="4">
        <v>717002</v>
      </c>
      <c r="B257" s="4" t="s">
        <v>163</v>
      </c>
      <c r="C257" s="10">
        <v>237839</v>
      </c>
      <c r="D257" s="14">
        <v>107954</v>
      </c>
      <c r="E257" s="10">
        <v>107953.93</v>
      </c>
      <c r="F257" s="116">
        <f>E257/D257*100</f>
        <v>99.99993515756711</v>
      </c>
    </row>
    <row r="258" spans="1:6" ht="15.75">
      <c r="A258" s="18"/>
      <c r="B258" s="18"/>
      <c r="C258" s="38">
        <f>SUM(C257:C257)</f>
        <v>237839</v>
      </c>
      <c r="D258" s="22">
        <v>116454</v>
      </c>
      <c r="E258" s="51">
        <f>SUM(E255:E257)</f>
        <v>107953.93</v>
      </c>
      <c r="F258" s="116">
        <f>E258/D258*100</f>
        <v>92.7009205351469</v>
      </c>
    </row>
    <row r="259" spans="1:4" ht="15">
      <c r="A259" s="2"/>
      <c r="B259" s="2"/>
      <c r="C259" s="27"/>
      <c r="D259" s="27"/>
    </row>
    <row r="260" spans="1:6" ht="15.75">
      <c r="A260" s="141" t="s">
        <v>164</v>
      </c>
      <c r="B260" s="143"/>
      <c r="C260" s="5" t="s">
        <v>5</v>
      </c>
      <c r="D260" s="6" t="s">
        <v>567</v>
      </c>
      <c r="E260" s="7" t="s">
        <v>585</v>
      </c>
      <c r="F260" s="7" t="s">
        <v>586</v>
      </c>
    </row>
    <row r="261" spans="1:6" ht="15">
      <c r="A261" s="4" t="s">
        <v>139</v>
      </c>
      <c r="B261" s="4"/>
      <c r="C261" s="10">
        <f>C239+C250</f>
        <v>91990</v>
      </c>
      <c r="D261" s="14">
        <f>D239+D250</f>
        <v>93693</v>
      </c>
      <c r="E261" s="10">
        <f>E239+E250</f>
        <v>80068.66</v>
      </c>
      <c r="F261" s="116">
        <f>E261/D261*100</f>
        <v>85.45852945257384</v>
      </c>
    </row>
    <row r="262" spans="1:6" ht="15">
      <c r="A262" s="4" t="s">
        <v>140</v>
      </c>
      <c r="B262" s="4"/>
      <c r="C262" s="10">
        <f>C258</f>
        <v>237839</v>
      </c>
      <c r="D262" s="14">
        <f>D258</f>
        <v>116454</v>
      </c>
      <c r="E262" s="10">
        <f>E258</f>
        <v>107953.93</v>
      </c>
      <c r="F262" s="116">
        <f>E262/D262*100</f>
        <v>92.7009205351469</v>
      </c>
    </row>
    <row r="263" spans="1:6" ht="15">
      <c r="A263" s="147" t="s">
        <v>165</v>
      </c>
      <c r="B263" s="148"/>
      <c r="C263" s="33">
        <f>SUM(C261:C262)</f>
        <v>329829</v>
      </c>
      <c r="D263" s="35">
        <f>SUM(D261:D262)</f>
        <v>210147</v>
      </c>
      <c r="E263" s="33">
        <f>SUM(E261:E262)</f>
        <v>188022.59</v>
      </c>
      <c r="F263" s="116">
        <f>E263/D263*100</f>
        <v>89.47193631124878</v>
      </c>
    </row>
    <row r="264" spans="1:4" ht="15">
      <c r="A264" s="2"/>
      <c r="B264" s="2"/>
      <c r="C264" s="27"/>
      <c r="D264" s="27"/>
    </row>
    <row r="265" spans="1:4" ht="15">
      <c r="A265" s="2"/>
      <c r="B265" s="2"/>
      <c r="C265" s="27"/>
      <c r="D265" s="27"/>
    </row>
    <row r="266" spans="1:6" ht="15.75">
      <c r="A266" s="128" t="s">
        <v>166</v>
      </c>
      <c r="B266" s="121"/>
      <c r="C266" s="121"/>
      <c r="D266" s="121"/>
      <c r="E266" s="121"/>
      <c r="F266" s="122"/>
    </row>
    <row r="267" spans="1:6" ht="15">
      <c r="A267" s="99"/>
      <c r="B267" s="99"/>
      <c r="C267" s="97"/>
      <c r="D267" s="97"/>
      <c r="E267" s="98"/>
      <c r="F267" s="31"/>
    </row>
    <row r="268" spans="1:6" ht="15">
      <c r="A268" s="4"/>
      <c r="B268" s="4" t="s">
        <v>167</v>
      </c>
      <c r="C268" s="5" t="s">
        <v>5</v>
      </c>
      <c r="D268" s="6" t="s">
        <v>567</v>
      </c>
      <c r="E268" s="7" t="s">
        <v>585</v>
      </c>
      <c r="F268" s="7" t="s">
        <v>586</v>
      </c>
    </row>
    <row r="269" spans="1:6" ht="15">
      <c r="A269" s="4"/>
      <c r="B269" s="4"/>
      <c r="C269" s="10"/>
      <c r="D269" s="10"/>
      <c r="E269" s="31"/>
      <c r="F269" s="31"/>
    </row>
    <row r="270" spans="1:6" ht="15">
      <c r="A270" s="4">
        <v>633006</v>
      </c>
      <c r="B270" s="4" t="s">
        <v>131</v>
      </c>
      <c r="C270" s="10">
        <v>4800</v>
      </c>
      <c r="D270" s="14">
        <v>9100</v>
      </c>
      <c r="E270" s="10">
        <v>7519.5</v>
      </c>
      <c r="F270" s="116">
        <f aca="true" t="shared" si="11" ref="F270:F284">E270/D270*100</f>
        <v>82.63186813186813</v>
      </c>
    </row>
    <row r="271" spans="1:6" ht="15">
      <c r="A271" s="4">
        <v>633006</v>
      </c>
      <c r="B271" s="4" t="s">
        <v>574</v>
      </c>
      <c r="C271" s="10"/>
      <c r="D271" s="14">
        <v>650</v>
      </c>
      <c r="E271" s="10">
        <v>650</v>
      </c>
      <c r="F271" s="116">
        <f t="shared" si="11"/>
        <v>100</v>
      </c>
    </row>
    <row r="272" spans="1:6" ht="15">
      <c r="A272" s="4">
        <v>633004</v>
      </c>
      <c r="B272" s="4" t="s">
        <v>526</v>
      </c>
      <c r="C272" s="10"/>
      <c r="D272" s="14">
        <v>1500</v>
      </c>
      <c r="E272" s="10">
        <v>0</v>
      </c>
      <c r="F272" s="116">
        <f t="shared" si="11"/>
        <v>0</v>
      </c>
    </row>
    <row r="273" spans="1:6" ht="15">
      <c r="A273" s="4">
        <v>634001</v>
      </c>
      <c r="B273" s="4" t="s">
        <v>168</v>
      </c>
      <c r="C273" s="10">
        <v>5000</v>
      </c>
      <c r="D273" s="14">
        <v>5000</v>
      </c>
      <c r="E273" s="10">
        <v>3701.62</v>
      </c>
      <c r="F273" s="116">
        <f t="shared" si="11"/>
        <v>74.0324</v>
      </c>
    </row>
    <row r="274" spans="1:6" ht="15">
      <c r="A274" s="4">
        <v>634002</v>
      </c>
      <c r="B274" s="4" t="s">
        <v>169</v>
      </c>
      <c r="C274" s="10">
        <v>500</v>
      </c>
      <c r="D274" s="14">
        <v>500</v>
      </c>
      <c r="E274" s="10">
        <v>330.5</v>
      </c>
      <c r="F274" s="116">
        <f t="shared" si="11"/>
        <v>66.10000000000001</v>
      </c>
    </row>
    <row r="275" spans="1:6" ht="15">
      <c r="A275" s="4">
        <v>634003</v>
      </c>
      <c r="B275" s="4" t="s">
        <v>577</v>
      </c>
      <c r="C275" s="10"/>
      <c r="D275" s="14">
        <v>390</v>
      </c>
      <c r="E275" s="10">
        <v>378.35</v>
      </c>
      <c r="F275" s="116">
        <f t="shared" si="11"/>
        <v>97.01282051282053</v>
      </c>
    </row>
    <row r="276" spans="1:6" ht="15">
      <c r="A276" s="4">
        <v>634005</v>
      </c>
      <c r="B276" s="4" t="s">
        <v>170</v>
      </c>
      <c r="C276" s="10">
        <v>200</v>
      </c>
      <c r="D276" s="14">
        <v>200</v>
      </c>
      <c r="E276" s="10">
        <v>0</v>
      </c>
      <c r="F276" s="116">
        <f t="shared" si="11"/>
        <v>0</v>
      </c>
    </row>
    <row r="277" spans="1:6" ht="15">
      <c r="A277" s="4">
        <v>635006</v>
      </c>
      <c r="B277" s="4" t="s">
        <v>171</v>
      </c>
      <c r="C277" s="10">
        <v>8000</v>
      </c>
      <c r="D277" s="14">
        <v>7610</v>
      </c>
      <c r="E277" s="10">
        <v>5226</v>
      </c>
      <c r="F277" s="116">
        <f t="shared" si="11"/>
        <v>68.67279894875165</v>
      </c>
    </row>
    <row r="278" spans="1:6" ht="15">
      <c r="A278" s="4">
        <v>636001</v>
      </c>
      <c r="B278" s="4" t="s">
        <v>172</v>
      </c>
      <c r="C278" s="10">
        <v>1231</v>
      </c>
      <c r="D278" s="14">
        <v>1403</v>
      </c>
      <c r="E278" s="10">
        <v>1402.1</v>
      </c>
      <c r="F278" s="116">
        <f t="shared" si="11"/>
        <v>99.93585174625801</v>
      </c>
    </row>
    <row r="279" spans="1:6" ht="15">
      <c r="A279" s="4">
        <v>636002</v>
      </c>
      <c r="B279" s="4" t="s">
        <v>173</v>
      </c>
      <c r="C279" s="10">
        <v>10</v>
      </c>
      <c r="D279" s="14">
        <v>0</v>
      </c>
      <c r="E279" s="10">
        <v>0</v>
      </c>
      <c r="F279" s="116"/>
    </row>
    <row r="280" spans="1:6" ht="15">
      <c r="A280" s="4">
        <v>637004</v>
      </c>
      <c r="B280" s="4" t="s">
        <v>174</v>
      </c>
      <c r="C280" s="10">
        <v>70000</v>
      </c>
      <c r="D280" s="14">
        <v>76500</v>
      </c>
      <c r="E280" s="10">
        <v>76162.23</v>
      </c>
      <c r="F280" s="116">
        <f t="shared" si="11"/>
        <v>99.5584705882353</v>
      </c>
    </row>
    <row r="281" spans="1:6" ht="15">
      <c r="A281" s="4">
        <v>637005</v>
      </c>
      <c r="B281" s="4" t="s">
        <v>175</v>
      </c>
      <c r="C281" s="10"/>
      <c r="D281" s="14">
        <v>600</v>
      </c>
      <c r="E281" s="10">
        <v>250</v>
      </c>
      <c r="F281" s="116">
        <f t="shared" si="11"/>
        <v>41.66666666666667</v>
      </c>
    </row>
    <row r="282" spans="1:6" ht="15">
      <c r="A282" s="4">
        <v>637012</v>
      </c>
      <c r="B282" s="4" t="s">
        <v>176</v>
      </c>
      <c r="C282" s="10">
        <v>100000</v>
      </c>
      <c r="D282" s="14">
        <v>93338</v>
      </c>
      <c r="E282" s="10">
        <v>84244.07</v>
      </c>
      <c r="F282" s="116">
        <f t="shared" si="11"/>
        <v>90.25699072189248</v>
      </c>
    </row>
    <row r="283" spans="1:6" ht="15">
      <c r="A283" s="4"/>
      <c r="B283" s="4"/>
      <c r="C283" s="10">
        <v>0</v>
      </c>
      <c r="D283" s="14">
        <v>0</v>
      </c>
      <c r="E283" s="10"/>
      <c r="F283" s="116"/>
    </row>
    <row r="284" spans="1:6" ht="15.75">
      <c r="A284" s="18"/>
      <c r="B284" s="18"/>
      <c r="C284" s="38">
        <f>SUM(C270:C283)</f>
        <v>189741</v>
      </c>
      <c r="D284" s="22">
        <f>SUM(D270:D283)</f>
        <v>196791</v>
      </c>
      <c r="E284" s="51">
        <f>SUM(E270:E283)</f>
        <v>179864.37</v>
      </c>
      <c r="F284" s="116">
        <f t="shared" si="11"/>
        <v>91.39867676875465</v>
      </c>
    </row>
    <row r="285" spans="1:4" ht="15">
      <c r="A285" s="2"/>
      <c r="B285" s="2"/>
      <c r="C285" s="27"/>
      <c r="D285" s="27"/>
    </row>
    <row r="286" spans="1:4" ht="15">
      <c r="A286" s="2"/>
      <c r="B286" s="2"/>
      <c r="C286" s="27"/>
      <c r="D286" s="27"/>
    </row>
    <row r="287" spans="1:6" ht="15">
      <c r="A287" s="4" t="s">
        <v>177</v>
      </c>
      <c r="B287" s="4"/>
      <c r="C287" s="5" t="s">
        <v>5</v>
      </c>
      <c r="D287" s="6" t="s">
        <v>567</v>
      </c>
      <c r="E287" s="7" t="s">
        <v>585</v>
      </c>
      <c r="F287" s="7" t="s">
        <v>586</v>
      </c>
    </row>
    <row r="288" spans="1:6" ht="15">
      <c r="A288" s="4"/>
      <c r="B288" s="4"/>
      <c r="C288" s="6"/>
      <c r="D288" s="6"/>
      <c r="E288" s="7"/>
      <c r="F288" s="31"/>
    </row>
    <row r="289" spans="1:6" ht="15">
      <c r="A289" s="4">
        <v>632001</v>
      </c>
      <c r="B289" s="4" t="s">
        <v>146</v>
      </c>
      <c r="C289" s="10">
        <v>2450</v>
      </c>
      <c r="D289" s="14">
        <v>2450</v>
      </c>
      <c r="E289" s="10">
        <v>2262.11</v>
      </c>
      <c r="F289" s="116">
        <f aca="true" t="shared" si="12" ref="F289:F294">E289/D289*100</f>
        <v>92.33102040816327</v>
      </c>
    </row>
    <row r="290" spans="1:6" ht="15">
      <c r="A290" s="4">
        <v>635004</v>
      </c>
      <c r="B290" s="4" t="s">
        <v>178</v>
      </c>
      <c r="C290" s="10"/>
      <c r="D290" s="14">
        <v>0</v>
      </c>
      <c r="E290" s="10"/>
      <c r="F290" s="116"/>
    </row>
    <row r="291" spans="1:6" ht="15">
      <c r="A291" s="4">
        <v>635006</v>
      </c>
      <c r="B291" s="4" t="s">
        <v>179</v>
      </c>
      <c r="C291" s="10">
        <v>500</v>
      </c>
      <c r="D291" s="14">
        <v>500</v>
      </c>
      <c r="E291" s="10">
        <v>0</v>
      </c>
      <c r="F291" s="116">
        <f t="shared" si="12"/>
        <v>0</v>
      </c>
    </row>
    <row r="292" spans="1:6" ht="15">
      <c r="A292" s="4">
        <v>637004</v>
      </c>
      <c r="B292" s="4" t="s">
        <v>180</v>
      </c>
      <c r="C292" s="10">
        <v>12000</v>
      </c>
      <c r="D292" s="14">
        <v>12000</v>
      </c>
      <c r="E292" s="10">
        <v>10954.02</v>
      </c>
      <c r="F292" s="116">
        <f t="shared" si="12"/>
        <v>91.2835</v>
      </c>
    </row>
    <row r="293" spans="1:6" ht="15">
      <c r="A293" s="4">
        <v>637005</v>
      </c>
      <c r="B293" s="4" t="s">
        <v>175</v>
      </c>
      <c r="C293" s="10"/>
      <c r="D293" s="14">
        <v>400</v>
      </c>
      <c r="E293" s="10">
        <v>379.08</v>
      </c>
      <c r="F293" s="116">
        <f t="shared" si="12"/>
        <v>94.77</v>
      </c>
    </row>
    <row r="294" spans="1:6" ht="15.75">
      <c r="A294" s="18"/>
      <c r="B294" s="18"/>
      <c r="C294" s="38">
        <f>SUM(C289:C292)</f>
        <v>14950</v>
      </c>
      <c r="D294" s="22">
        <v>15350</v>
      </c>
      <c r="E294" s="51">
        <f>SUM(E289:E293)</f>
        <v>13595.210000000001</v>
      </c>
      <c r="F294" s="116">
        <f t="shared" si="12"/>
        <v>88.56814332247558</v>
      </c>
    </row>
    <row r="295" spans="1:4" ht="15">
      <c r="A295" s="2"/>
      <c r="B295" s="2"/>
      <c r="C295" s="27"/>
      <c r="D295" s="27"/>
    </row>
    <row r="296" spans="1:4" ht="15">
      <c r="A296" s="2"/>
      <c r="B296" s="2"/>
      <c r="C296" s="27"/>
      <c r="D296" s="27"/>
    </row>
    <row r="297" spans="1:6" ht="15.75">
      <c r="A297" s="141" t="s">
        <v>181</v>
      </c>
      <c r="B297" s="142"/>
      <c r="C297" s="5" t="s">
        <v>5</v>
      </c>
      <c r="D297" s="6" t="s">
        <v>567</v>
      </c>
      <c r="E297" s="7" t="s">
        <v>585</v>
      </c>
      <c r="F297" s="7" t="s">
        <v>586</v>
      </c>
    </row>
    <row r="298" spans="1:6" ht="15">
      <c r="A298" s="137" t="s">
        <v>139</v>
      </c>
      <c r="B298" s="138"/>
      <c r="C298" s="10">
        <f>C284+C294</f>
        <v>204691</v>
      </c>
      <c r="D298" s="10">
        <f>D284+D294</f>
        <v>212141</v>
      </c>
      <c r="E298" s="10">
        <f>E284+E294</f>
        <v>193459.58</v>
      </c>
      <c r="F298" s="116">
        <f>E298/D298*100</f>
        <v>91.19386634361109</v>
      </c>
    </row>
    <row r="299" spans="1:6" ht="15">
      <c r="A299" s="4" t="s">
        <v>182</v>
      </c>
      <c r="B299" s="4"/>
      <c r="C299" s="10"/>
      <c r="D299" s="10"/>
      <c r="E299" s="10"/>
      <c r="F299" s="116"/>
    </row>
    <row r="300" spans="1:6" ht="15">
      <c r="A300" s="147" t="s">
        <v>183</v>
      </c>
      <c r="B300" s="148"/>
      <c r="C300" s="33">
        <f>SUM(C298:C299)</f>
        <v>204691</v>
      </c>
      <c r="D300" s="33">
        <f>SUM(D298:D299)</f>
        <v>212141</v>
      </c>
      <c r="E300" s="33">
        <f>SUM(E298:E299)</f>
        <v>193459.58</v>
      </c>
      <c r="F300" s="116">
        <f>E300/D300*100</f>
        <v>91.19386634361109</v>
      </c>
    </row>
    <row r="301" spans="1:4" ht="15">
      <c r="A301" s="43"/>
      <c r="B301" s="43"/>
      <c r="C301" s="27"/>
      <c r="D301" s="27"/>
    </row>
    <row r="302" spans="1:4" ht="15">
      <c r="A302" s="2"/>
      <c r="B302" s="2"/>
      <c r="C302" s="27"/>
      <c r="D302" s="27"/>
    </row>
    <row r="303" spans="1:6" ht="15.75">
      <c r="A303" s="128" t="s">
        <v>184</v>
      </c>
      <c r="B303" s="121"/>
      <c r="C303" s="121"/>
      <c r="D303" s="121"/>
      <c r="E303" s="121"/>
      <c r="F303" s="122"/>
    </row>
    <row r="304" spans="1:4" ht="15">
      <c r="A304" s="2"/>
      <c r="B304" s="2"/>
      <c r="C304" s="27"/>
      <c r="D304" s="27"/>
    </row>
    <row r="305" spans="1:4" ht="15">
      <c r="A305" s="2"/>
      <c r="B305" s="2"/>
      <c r="C305" s="27"/>
      <c r="D305" s="27"/>
    </row>
    <row r="306" spans="1:6" ht="15">
      <c r="A306" s="4"/>
      <c r="B306" s="4" t="s">
        <v>185</v>
      </c>
      <c r="C306" s="5" t="s">
        <v>5</v>
      </c>
      <c r="D306" s="6" t="s">
        <v>567</v>
      </c>
      <c r="E306" s="7" t="s">
        <v>585</v>
      </c>
      <c r="F306" s="7" t="s">
        <v>586</v>
      </c>
    </row>
    <row r="307" spans="1:6" ht="15">
      <c r="A307" s="4"/>
      <c r="B307" s="4"/>
      <c r="C307" s="10"/>
      <c r="D307" s="10"/>
      <c r="E307" s="31"/>
      <c r="F307" s="31"/>
    </row>
    <row r="308" spans="1:6" ht="15">
      <c r="A308" s="4">
        <v>633006</v>
      </c>
      <c r="B308" s="4" t="s">
        <v>186</v>
      </c>
      <c r="C308" s="10">
        <v>1500</v>
      </c>
      <c r="D308" s="14">
        <v>3663</v>
      </c>
      <c r="E308" s="10">
        <v>3662.58</v>
      </c>
      <c r="F308" s="116">
        <f aca="true" t="shared" si="13" ref="F308:F315">E308/D308*100</f>
        <v>99.98853398853399</v>
      </c>
    </row>
    <row r="309" spans="1:6" ht="15">
      <c r="A309" s="4">
        <v>634001</v>
      </c>
      <c r="B309" s="4" t="s">
        <v>187</v>
      </c>
      <c r="C309" s="10">
        <v>2200</v>
      </c>
      <c r="D309" s="14">
        <v>820</v>
      </c>
      <c r="E309" s="10">
        <v>340.68</v>
      </c>
      <c r="F309" s="116">
        <f t="shared" si="13"/>
        <v>41.546341463414635</v>
      </c>
    </row>
    <row r="310" spans="1:6" ht="15">
      <c r="A310" s="4">
        <v>634002</v>
      </c>
      <c r="B310" s="4" t="s">
        <v>188</v>
      </c>
      <c r="C310" s="10">
        <v>100</v>
      </c>
      <c r="D310" s="14">
        <v>100</v>
      </c>
      <c r="E310" s="10">
        <v>0</v>
      </c>
      <c r="F310" s="116">
        <f t="shared" si="13"/>
        <v>0</v>
      </c>
    </row>
    <row r="311" spans="1:6" ht="15">
      <c r="A311" s="4">
        <v>634004</v>
      </c>
      <c r="B311" s="4" t="s">
        <v>568</v>
      </c>
      <c r="C311" s="10"/>
      <c r="D311" s="14">
        <v>1000</v>
      </c>
      <c r="E311" s="10">
        <v>972</v>
      </c>
      <c r="F311" s="116">
        <f t="shared" si="13"/>
        <v>97.2</v>
      </c>
    </row>
    <row r="312" spans="1:6" ht="15">
      <c r="A312" s="4">
        <v>635006</v>
      </c>
      <c r="B312" s="4" t="s">
        <v>189</v>
      </c>
      <c r="C312" s="10">
        <v>10000</v>
      </c>
      <c r="D312" s="14">
        <v>22297</v>
      </c>
      <c r="E312" s="10">
        <v>22296.53</v>
      </c>
      <c r="F312" s="116">
        <f t="shared" si="13"/>
        <v>99.99789209310669</v>
      </c>
    </row>
    <row r="313" spans="1:6" ht="15">
      <c r="A313" s="4">
        <v>636002</v>
      </c>
      <c r="B313" s="4" t="s">
        <v>576</v>
      </c>
      <c r="C313" s="10"/>
      <c r="D313" s="14">
        <v>20</v>
      </c>
      <c r="E313" s="10">
        <v>18.48</v>
      </c>
      <c r="F313" s="116">
        <f t="shared" si="13"/>
        <v>92.4</v>
      </c>
    </row>
    <row r="314" spans="1:6" ht="15">
      <c r="A314" s="4">
        <v>637004</v>
      </c>
      <c r="B314" s="4" t="s">
        <v>190</v>
      </c>
      <c r="C314" s="10">
        <v>16000</v>
      </c>
      <c r="D314" s="14">
        <v>3950</v>
      </c>
      <c r="E314" s="10">
        <v>1614</v>
      </c>
      <c r="F314" s="116">
        <f t="shared" si="13"/>
        <v>40.860759493670884</v>
      </c>
    </row>
    <row r="315" spans="1:6" ht="15.75">
      <c r="A315" s="18"/>
      <c r="B315" s="18"/>
      <c r="C315" s="38">
        <f>SUM(C308:C314)</f>
        <v>29800</v>
      </c>
      <c r="D315" s="22">
        <f>SUM(D308:D314)</f>
        <v>31850</v>
      </c>
      <c r="E315" s="51">
        <f>SUM(E308:E314)</f>
        <v>28904.27</v>
      </c>
      <c r="F315" s="116">
        <f t="shared" si="13"/>
        <v>90.75124018838304</v>
      </c>
    </row>
    <row r="316" spans="1:4" ht="15">
      <c r="A316" s="2"/>
      <c r="B316" s="2"/>
      <c r="C316" s="27"/>
      <c r="D316" s="27"/>
    </row>
    <row r="317" spans="1:4" ht="15">
      <c r="A317" s="2"/>
      <c r="B317" s="2" t="s">
        <v>191</v>
      </c>
      <c r="C317" s="27"/>
      <c r="D317" s="27"/>
    </row>
    <row r="318" spans="1:4" ht="15">
      <c r="A318" s="2"/>
      <c r="B318" s="2"/>
      <c r="C318" s="27"/>
      <c r="D318" s="27"/>
    </row>
    <row r="319" spans="1:6" ht="15">
      <c r="A319" s="4"/>
      <c r="B319" s="4" t="s">
        <v>185</v>
      </c>
      <c r="C319" s="5" t="s">
        <v>5</v>
      </c>
      <c r="D319" s="6" t="s">
        <v>567</v>
      </c>
      <c r="E319" s="7" t="s">
        <v>585</v>
      </c>
      <c r="F319" s="7" t="s">
        <v>586</v>
      </c>
    </row>
    <row r="320" spans="1:6" ht="15">
      <c r="A320" s="4">
        <v>716</v>
      </c>
      <c r="B320" s="4" t="s">
        <v>537</v>
      </c>
      <c r="C320" s="6"/>
      <c r="D320" s="92">
        <v>150</v>
      </c>
      <c r="E320" s="10">
        <v>150</v>
      </c>
      <c r="F320" s="116">
        <f aca="true" t="shared" si="14" ref="F320:F328">E320/D320*100</f>
        <v>100</v>
      </c>
    </row>
    <row r="321" spans="1:6" ht="15">
      <c r="A321" s="4">
        <v>716</v>
      </c>
      <c r="B321" s="4" t="s">
        <v>513</v>
      </c>
      <c r="C321" s="6"/>
      <c r="D321" s="44">
        <v>1100</v>
      </c>
      <c r="E321" s="10">
        <v>680</v>
      </c>
      <c r="F321" s="116">
        <f t="shared" si="14"/>
        <v>61.81818181818181</v>
      </c>
    </row>
    <row r="322" spans="1:6" ht="15">
      <c r="A322" s="4">
        <v>711001</v>
      </c>
      <c r="B322" s="4" t="s">
        <v>557</v>
      </c>
      <c r="C322" s="6"/>
      <c r="D322" s="44">
        <v>600</v>
      </c>
      <c r="E322" s="10">
        <v>0</v>
      </c>
      <c r="F322" s="116">
        <f t="shared" si="14"/>
        <v>0</v>
      </c>
    </row>
    <row r="323" spans="1:6" ht="15">
      <c r="A323" s="4">
        <v>711001</v>
      </c>
      <c r="B323" s="4" t="s">
        <v>192</v>
      </c>
      <c r="C323" s="6"/>
      <c r="D323" s="15">
        <v>750</v>
      </c>
      <c r="E323" s="10">
        <v>0</v>
      </c>
      <c r="F323" s="116">
        <f t="shared" si="14"/>
        <v>0</v>
      </c>
    </row>
    <row r="324" spans="1:6" ht="15">
      <c r="A324" s="4">
        <v>717001</v>
      </c>
      <c r="B324" s="4" t="s">
        <v>193</v>
      </c>
      <c r="C324" s="6"/>
      <c r="D324" s="15">
        <v>9850</v>
      </c>
      <c r="E324" s="10">
        <v>7221.03</v>
      </c>
      <c r="F324" s="116">
        <f t="shared" si="14"/>
        <v>73.30994923857868</v>
      </c>
    </row>
    <row r="325" spans="1:6" ht="15">
      <c r="A325" s="4">
        <v>717001</v>
      </c>
      <c r="B325" s="4" t="s">
        <v>194</v>
      </c>
      <c r="C325" s="10">
        <v>2400</v>
      </c>
      <c r="D325" s="14">
        <v>4800</v>
      </c>
      <c r="E325" s="10">
        <v>2200</v>
      </c>
      <c r="F325" s="116">
        <f t="shared" si="14"/>
        <v>45.83333333333333</v>
      </c>
    </row>
    <row r="326" spans="1:6" ht="15">
      <c r="A326" s="4">
        <v>717002</v>
      </c>
      <c r="B326" s="4" t="s">
        <v>195</v>
      </c>
      <c r="C326" s="10"/>
      <c r="D326" s="14">
        <v>32000</v>
      </c>
      <c r="E326" s="10">
        <v>0</v>
      </c>
      <c r="F326" s="116">
        <f t="shared" si="14"/>
        <v>0</v>
      </c>
    </row>
    <row r="327" spans="1:6" ht="15">
      <c r="A327" s="4">
        <v>717002</v>
      </c>
      <c r="B327" s="4" t="s">
        <v>196</v>
      </c>
      <c r="C327" s="10"/>
      <c r="D327" s="14">
        <v>5000</v>
      </c>
      <c r="E327" s="10">
        <v>2150.27</v>
      </c>
      <c r="F327" s="116">
        <f t="shared" si="14"/>
        <v>43.0054</v>
      </c>
    </row>
    <row r="328" spans="1:6" ht="15.75">
      <c r="A328" s="18"/>
      <c r="B328" s="18"/>
      <c r="C328" s="38">
        <f>SUM(C325:C325)</f>
        <v>2400</v>
      </c>
      <c r="D328" s="22">
        <f>SUM(D320:D327)</f>
        <v>54250</v>
      </c>
      <c r="E328" s="51">
        <f>SUM(E320:E327)</f>
        <v>12401.3</v>
      </c>
      <c r="F328" s="116">
        <f t="shared" si="14"/>
        <v>22.859539170506913</v>
      </c>
    </row>
    <row r="329" spans="1:4" ht="15">
      <c r="A329" s="2"/>
      <c r="B329" s="2"/>
      <c r="C329" s="27"/>
      <c r="D329" s="27"/>
    </row>
    <row r="330" spans="1:6" ht="15.75">
      <c r="A330" s="141" t="s">
        <v>197</v>
      </c>
      <c r="B330" s="142"/>
      <c r="C330" s="5" t="s">
        <v>5</v>
      </c>
      <c r="D330" s="6" t="s">
        <v>567</v>
      </c>
      <c r="E330" s="7" t="s">
        <v>585</v>
      </c>
      <c r="F330" s="7" t="s">
        <v>586</v>
      </c>
    </row>
    <row r="331" spans="1:6" ht="15">
      <c r="A331" s="137" t="s">
        <v>139</v>
      </c>
      <c r="B331" s="138"/>
      <c r="C331" s="10">
        <f>C315</f>
        <v>29800</v>
      </c>
      <c r="D331" s="10">
        <f>D315</f>
        <v>31850</v>
      </c>
      <c r="E331" s="14">
        <f>E315</f>
        <v>28904.27</v>
      </c>
      <c r="F331" s="116">
        <f>E331/D331*100</f>
        <v>90.75124018838304</v>
      </c>
    </row>
    <row r="332" spans="1:6" ht="15">
      <c r="A332" s="4" t="s">
        <v>140</v>
      </c>
      <c r="B332" s="4"/>
      <c r="C332" s="10">
        <f>C328</f>
        <v>2400</v>
      </c>
      <c r="D332" s="10">
        <f>D328</f>
        <v>54250</v>
      </c>
      <c r="E332" s="10">
        <f>E328</f>
        <v>12401.3</v>
      </c>
      <c r="F332" s="116">
        <f>E332/D332*100</f>
        <v>22.859539170506913</v>
      </c>
    </row>
    <row r="333" spans="1:6" ht="15">
      <c r="A333" s="139" t="s">
        <v>183</v>
      </c>
      <c r="B333" s="140"/>
      <c r="C333" s="33">
        <f>SUM(C331:C332)</f>
        <v>32200</v>
      </c>
      <c r="D333" s="33">
        <f>SUM(D331:D332)</f>
        <v>86100</v>
      </c>
      <c r="E333" s="33">
        <f>SUM(E331:E332)</f>
        <v>41305.57</v>
      </c>
      <c r="F333" s="116">
        <f>E333/D333*100</f>
        <v>47.973948896631825</v>
      </c>
    </row>
    <row r="334" spans="1:4" ht="15">
      <c r="A334" s="2"/>
      <c r="B334" s="2"/>
      <c r="C334" s="27"/>
      <c r="D334" s="27"/>
    </row>
    <row r="335" spans="1:4" ht="15">
      <c r="A335" s="2"/>
      <c r="B335" s="2"/>
      <c r="C335" s="27"/>
      <c r="D335" s="27"/>
    </row>
    <row r="336" spans="1:6" ht="15.75">
      <c r="A336" s="128" t="s">
        <v>198</v>
      </c>
      <c r="B336" s="129"/>
      <c r="C336" s="129"/>
      <c r="D336" s="129"/>
      <c r="E336" s="129"/>
      <c r="F336" s="122"/>
    </row>
    <row r="337" spans="1:5" ht="15">
      <c r="A337" s="2"/>
      <c r="B337" s="2"/>
      <c r="C337" s="27"/>
      <c r="D337" s="27"/>
      <c r="E337" s="98"/>
    </row>
    <row r="338" spans="1:6" ht="15">
      <c r="A338" s="4" t="s">
        <v>199</v>
      </c>
      <c r="B338" s="4"/>
      <c r="C338" s="5" t="s">
        <v>5</v>
      </c>
      <c r="D338" s="6" t="s">
        <v>567</v>
      </c>
      <c r="E338" s="7" t="s">
        <v>585</v>
      </c>
      <c r="F338" s="7" t="s">
        <v>586</v>
      </c>
    </row>
    <row r="339" spans="1:6" ht="15">
      <c r="A339" s="4"/>
      <c r="B339" s="4"/>
      <c r="C339" s="10"/>
      <c r="D339" s="10"/>
      <c r="E339" s="31"/>
      <c r="F339" s="31"/>
    </row>
    <row r="340" spans="1:6" ht="15">
      <c r="A340" s="4">
        <v>611</v>
      </c>
      <c r="B340" s="4" t="s">
        <v>200</v>
      </c>
      <c r="C340" s="10">
        <v>151356</v>
      </c>
      <c r="D340" s="14">
        <v>164251</v>
      </c>
      <c r="E340" s="50">
        <v>164250.68</v>
      </c>
      <c r="F340" s="14">
        <f>E340/D340*100</f>
        <v>99.99980517622419</v>
      </c>
    </row>
    <row r="341" spans="1:6" ht="15">
      <c r="A341" s="4">
        <v>612</v>
      </c>
      <c r="B341" s="4" t="s">
        <v>201</v>
      </c>
      <c r="C341" s="10">
        <v>19660</v>
      </c>
      <c r="D341" s="14">
        <v>24681</v>
      </c>
      <c r="E341" s="50">
        <v>24681.01</v>
      </c>
      <c r="F341" s="14">
        <f aca="true" t="shared" si="15" ref="F341:F381">E341/D341*100</f>
        <v>100.00004051699688</v>
      </c>
    </row>
    <row r="342" spans="1:6" ht="15">
      <c r="A342" s="4">
        <v>614</v>
      </c>
      <c r="B342" s="4" t="s">
        <v>202</v>
      </c>
      <c r="C342" s="10">
        <v>220</v>
      </c>
      <c r="D342" s="14">
        <v>6951</v>
      </c>
      <c r="E342" s="50">
        <v>6951</v>
      </c>
      <c r="F342" s="14">
        <f t="shared" si="15"/>
        <v>100</v>
      </c>
    </row>
    <row r="343" spans="1:6" ht="15">
      <c r="A343" s="4"/>
      <c r="B343" s="4"/>
      <c r="C343" s="10"/>
      <c r="D343" s="14"/>
      <c r="E343" s="50"/>
      <c r="F343" s="14"/>
    </row>
    <row r="344" spans="1:6" ht="15">
      <c r="A344" s="4">
        <v>621</v>
      </c>
      <c r="B344" s="4" t="s">
        <v>203</v>
      </c>
      <c r="C344" s="10">
        <v>1000</v>
      </c>
      <c r="D344" s="14">
        <v>1498</v>
      </c>
      <c r="E344" s="50">
        <v>1497.97</v>
      </c>
      <c r="F344" s="14">
        <f t="shared" si="15"/>
        <v>99.99799732977304</v>
      </c>
    </row>
    <row r="345" spans="1:6" ht="15">
      <c r="A345" s="4">
        <v>623</v>
      </c>
      <c r="B345" s="4" t="s">
        <v>204</v>
      </c>
      <c r="C345" s="10">
        <v>15000</v>
      </c>
      <c r="D345" s="14">
        <v>18061</v>
      </c>
      <c r="E345" s="50">
        <v>18060.95</v>
      </c>
      <c r="F345" s="14">
        <f t="shared" si="15"/>
        <v>99.99972316040086</v>
      </c>
    </row>
    <row r="346" spans="1:6" ht="15">
      <c r="A346" s="4">
        <v>625001</v>
      </c>
      <c r="B346" s="4" t="s">
        <v>205</v>
      </c>
      <c r="C346" s="10">
        <v>2800</v>
      </c>
      <c r="D346" s="14">
        <v>2799</v>
      </c>
      <c r="E346" s="50">
        <v>2798.64</v>
      </c>
      <c r="F346" s="14">
        <f t="shared" si="15"/>
        <v>99.98713826366559</v>
      </c>
    </row>
    <row r="347" spans="1:6" ht="15">
      <c r="A347" s="4">
        <v>625002</v>
      </c>
      <c r="B347" s="4" t="s">
        <v>206</v>
      </c>
      <c r="C347" s="10">
        <v>23892</v>
      </c>
      <c r="D347" s="14">
        <v>27963</v>
      </c>
      <c r="E347" s="50">
        <v>27963.14</v>
      </c>
      <c r="F347" s="14">
        <f t="shared" si="15"/>
        <v>100.00050066158852</v>
      </c>
    </row>
    <row r="348" spans="1:6" ht="15">
      <c r="A348" s="4">
        <v>625003</v>
      </c>
      <c r="B348" s="4" t="s">
        <v>207</v>
      </c>
      <c r="C348" s="10">
        <v>2100</v>
      </c>
      <c r="D348" s="14">
        <v>1602</v>
      </c>
      <c r="E348" s="50">
        <v>1601.46</v>
      </c>
      <c r="F348" s="14">
        <f t="shared" si="15"/>
        <v>99.96629213483146</v>
      </c>
    </row>
    <row r="349" spans="1:6" ht="15">
      <c r="A349" s="4">
        <v>625004</v>
      </c>
      <c r="B349" s="4" t="s">
        <v>208</v>
      </c>
      <c r="C349" s="10">
        <v>5600</v>
      </c>
      <c r="D349" s="14">
        <v>5723</v>
      </c>
      <c r="E349" s="50">
        <v>5722.93</v>
      </c>
      <c r="F349" s="14">
        <f t="shared" si="15"/>
        <v>99.99877686528045</v>
      </c>
    </row>
    <row r="350" spans="1:6" ht="15">
      <c r="A350" s="4">
        <v>625005</v>
      </c>
      <c r="B350" s="4" t="s">
        <v>209</v>
      </c>
      <c r="C350" s="10">
        <v>2192</v>
      </c>
      <c r="D350" s="14">
        <v>1907</v>
      </c>
      <c r="E350" s="50">
        <v>1907.21</v>
      </c>
      <c r="F350" s="14">
        <f t="shared" si="15"/>
        <v>100.01101206082852</v>
      </c>
    </row>
    <row r="351" spans="1:6" ht="15">
      <c r="A351" s="4">
        <v>625007</v>
      </c>
      <c r="B351" s="4" t="s">
        <v>210</v>
      </c>
      <c r="C351" s="10">
        <v>8300</v>
      </c>
      <c r="D351" s="14">
        <v>9500</v>
      </c>
      <c r="E351" s="50">
        <v>9500.22</v>
      </c>
      <c r="F351" s="14">
        <f t="shared" si="15"/>
        <v>100.00231578947367</v>
      </c>
    </row>
    <row r="352" spans="1:6" ht="15">
      <c r="A352" s="4">
        <v>627</v>
      </c>
      <c r="B352" s="4" t="s">
        <v>211</v>
      </c>
      <c r="C352" s="10">
        <v>2880</v>
      </c>
      <c r="D352" s="14">
        <v>2450</v>
      </c>
      <c r="E352" s="50">
        <v>2450</v>
      </c>
      <c r="F352" s="14">
        <f t="shared" si="15"/>
        <v>100</v>
      </c>
    </row>
    <row r="353" spans="1:6" ht="15">
      <c r="A353" s="4"/>
      <c r="B353" s="4"/>
      <c r="C353" s="10"/>
      <c r="D353" s="14"/>
      <c r="E353" s="50"/>
      <c r="F353" s="14"/>
    </row>
    <row r="354" spans="1:6" ht="15">
      <c r="A354" s="4">
        <v>631001</v>
      </c>
      <c r="B354" s="4" t="s">
        <v>212</v>
      </c>
      <c r="C354" s="10">
        <v>100</v>
      </c>
      <c r="D354" s="14">
        <v>61</v>
      </c>
      <c r="E354" s="50">
        <v>61</v>
      </c>
      <c r="F354" s="14">
        <f t="shared" si="15"/>
        <v>100</v>
      </c>
    </row>
    <row r="355" spans="1:6" ht="15">
      <c r="A355" s="4"/>
      <c r="B355" s="4"/>
      <c r="C355" s="10"/>
      <c r="D355" s="14"/>
      <c r="E355" s="50"/>
      <c r="F355" s="14"/>
    </row>
    <row r="356" spans="1:6" ht="15">
      <c r="A356" s="4">
        <v>632001</v>
      </c>
      <c r="B356" s="4" t="s">
        <v>213</v>
      </c>
      <c r="C356" s="10">
        <v>22700</v>
      </c>
      <c r="D356" s="14">
        <v>22700</v>
      </c>
      <c r="E356" s="50">
        <v>22700</v>
      </c>
      <c r="F356" s="14">
        <f t="shared" si="15"/>
        <v>100</v>
      </c>
    </row>
    <row r="357" spans="1:6" ht="15">
      <c r="A357" s="4">
        <v>632001</v>
      </c>
      <c r="B357" s="4" t="s">
        <v>214</v>
      </c>
      <c r="C357" s="10">
        <v>7000</v>
      </c>
      <c r="D357" s="14">
        <v>3100</v>
      </c>
      <c r="E357" s="50">
        <v>3100</v>
      </c>
      <c r="F357" s="14">
        <f t="shared" si="15"/>
        <v>100</v>
      </c>
    </row>
    <row r="358" spans="1:6" ht="15">
      <c r="A358" s="4">
        <v>632002</v>
      </c>
      <c r="B358" s="4" t="s">
        <v>215</v>
      </c>
      <c r="C358" s="10">
        <v>2200</v>
      </c>
      <c r="D358" s="14">
        <v>2200</v>
      </c>
      <c r="E358" s="50">
        <v>2200.33</v>
      </c>
      <c r="F358" s="14">
        <f t="shared" si="15"/>
        <v>100.01499999999999</v>
      </c>
    </row>
    <row r="359" spans="1:6" ht="15">
      <c r="A359" s="4">
        <v>632003</v>
      </c>
      <c r="B359" s="4" t="s">
        <v>216</v>
      </c>
      <c r="C359" s="10">
        <v>1400</v>
      </c>
      <c r="D359" s="14">
        <v>1477</v>
      </c>
      <c r="E359" s="50">
        <v>1476.79</v>
      </c>
      <c r="F359" s="14">
        <f t="shared" si="15"/>
        <v>99.98578199052133</v>
      </c>
    </row>
    <row r="360" spans="1:6" ht="15">
      <c r="A360" s="4">
        <v>633001</v>
      </c>
      <c r="B360" s="4" t="s">
        <v>527</v>
      </c>
      <c r="C360" s="10"/>
      <c r="D360" s="14">
        <v>2032</v>
      </c>
      <c r="E360" s="50">
        <v>2032.46</v>
      </c>
      <c r="F360" s="14">
        <f t="shared" si="15"/>
        <v>100.02263779527559</v>
      </c>
    </row>
    <row r="361" spans="1:6" ht="15">
      <c r="A361" s="4">
        <v>633004</v>
      </c>
      <c r="B361" s="4" t="s">
        <v>528</v>
      </c>
      <c r="C361" s="10"/>
      <c r="D361" s="14">
        <v>491</v>
      </c>
      <c r="E361" s="50">
        <v>490.84</v>
      </c>
      <c r="F361" s="14">
        <f t="shared" si="15"/>
        <v>99.96741344195519</v>
      </c>
    </row>
    <row r="362" spans="1:6" ht="15">
      <c r="A362" s="4">
        <v>633006</v>
      </c>
      <c r="B362" s="4" t="s">
        <v>217</v>
      </c>
      <c r="C362" s="10">
        <v>1000</v>
      </c>
      <c r="D362" s="14">
        <v>4979</v>
      </c>
      <c r="E362" s="50">
        <v>4978.66</v>
      </c>
      <c r="F362" s="14">
        <f t="shared" si="15"/>
        <v>99.99317131954207</v>
      </c>
    </row>
    <row r="363" spans="1:6" ht="15">
      <c r="A363" s="4">
        <v>633006</v>
      </c>
      <c r="B363" s="4" t="s">
        <v>529</v>
      </c>
      <c r="C363" s="10"/>
      <c r="D363" s="14">
        <v>954</v>
      </c>
      <c r="E363" s="50">
        <v>954.09</v>
      </c>
      <c r="F363" s="14">
        <f t="shared" si="15"/>
        <v>100.00943396226415</v>
      </c>
    </row>
    <row r="364" spans="1:6" ht="15">
      <c r="A364" s="4">
        <v>633009</v>
      </c>
      <c r="B364" s="4" t="s">
        <v>582</v>
      </c>
      <c r="C364" s="10">
        <v>500</v>
      </c>
      <c r="D364" s="14">
        <v>2066</v>
      </c>
      <c r="E364" s="50">
        <v>2065.89</v>
      </c>
      <c r="F364" s="14">
        <f t="shared" si="15"/>
        <v>99.9946757018393</v>
      </c>
    </row>
    <row r="365" spans="1:6" ht="15">
      <c r="A365" s="4">
        <v>633010</v>
      </c>
      <c r="B365" s="4" t="s">
        <v>218</v>
      </c>
      <c r="C365" s="10">
        <v>904</v>
      </c>
      <c r="D365" s="14">
        <v>1400</v>
      </c>
      <c r="E365" s="50">
        <v>1399.58</v>
      </c>
      <c r="F365" s="14">
        <f t="shared" si="15"/>
        <v>99.97</v>
      </c>
    </row>
    <row r="366" spans="1:6" ht="15">
      <c r="A366" s="4">
        <v>633013</v>
      </c>
      <c r="B366" s="4" t="s">
        <v>219</v>
      </c>
      <c r="C366" s="10"/>
      <c r="D366" s="14">
        <v>440</v>
      </c>
      <c r="E366" s="50">
        <v>440.4</v>
      </c>
      <c r="F366" s="14">
        <f t="shared" si="15"/>
        <v>100.09090909090908</v>
      </c>
    </row>
    <row r="367" spans="1:6" ht="15">
      <c r="A367" s="4">
        <v>633015</v>
      </c>
      <c r="B367" s="4" t="s">
        <v>220</v>
      </c>
      <c r="C367" s="10">
        <v>300</v>
      </c>
      <c r="D367" s="14">
        <v>389</v>
      </c>
      <c r="E367" s="50">
        <v>389.05</v>
      </c>
      <c r="F367" s="14">
        <f t="shared" si="15"/>
        <v>100.01285347043702</v>
      </c>
    </row>
    <row r="368" spans="1:6" ht="15">
      <c r="A368" s="4">
        <v>635002</v>
      </c>
      <c r="B368" s="4" t="s">
        <v>221</v>
      </c>
      <c r="C368" s="10">
        <v>100</v>
      </c>
      <c r="D368" s="14">
        <v>0</v>
      </c>
      <c r="E368" s="50"/>
      <c r="F368" s="14"/>
    </row>
    <row r="369" spans="1:6" ht="15">
      <c r="A369" s="4">
        <v>634004</v>
      </c>
      <c r="B369" s="4" t="s">
        <v>583</v>
      </c>
      <c r="C369" s="10"/>
      <c r="D369" s="14">
        <v>147</v>
      </c>
      <c r="E369" s="50">
        <v>147.4</v>
      </c>
      <c r="F369" s="14">
        <f t="shared" si="15"/>
        <v>100.27210884353741</v>
      </c>
    </row>
    <row r="370" spans="1:6" ht="15">
      <c r="A370" s="4">
        <v>635006</v>
      </c>
      <c r="B370" s="4" t="s">
        <v>222</v>
      </c>
      <c r="C370" s="10">
        <v>900</v>
      </c>
      <c r="D370" s="14">
        <v>8105</v>
      </c>
      <c r="E370" s="50">
        <v>8105</v>
      </c>
      <c r="F370" s="14">
        <f t="shared" si="15"/>
        <v>100</v>
      </c>
    </row>
    <row r="371" spans="1:6" ht="15">
      <c r="A371" s="4">
        <v>635009</v>
      </c>
      <c r="B371" s="4" t="s">
        <v>223</v>
      </c>
      <c r="C371" s="10">
        <v>100</v>
      </c>
      <c r="D371" s="14">
        <v>970</v>
      </c>
      <c r="E371" s="50">
        <v>969.82</v>
      </c>
      <c r="F371" s="14">
        <f t="shared" si="15"/>
        <v>99.98144329896907</v>
      </c>
    </row>
    <row r="372" spans="1:6" ht="15">
      <c r="A372" s="4">
        <v>637001</v>
      </c>
      <c r="B372" s="4" t="s">
        <v>224</v>
      </c>
      <c r="C372" s="10">
        <v>100</v>
      </c>
      <c r="D372" s="14">
        <v>150</v>
      </c>
      <c r="E372" s="50">
        <v>150</v>
      </c>
      <c r="F372" s="14">
        <f t="shared" si="15"/>
        <v>100</v>
      </c>
    </row>
    <row r="373" spans="1:6" ht="15">
      <c r="A373" s="4">
        <v>637004</v>
      </c>
      <c r="B373" s="4" t="s">
        <v>225</v>
      </c>
      <c r="C373" s="10">
        <v>196</v>
      </c>
      <c r="D373" s="14">
        <v>602</v>
      </c>
      <c r="E373" s="50">
        <v>602.57</v>
      </c>
      <c r="F373" s="14">
        <f t="shared" si="15"/>
        <v>100.09468438538207</v>
      </c>
    </row>
    <row r="374" spans="1:6" ht="15">
      <c r="A374" s="4">
        <v>637011</v>
      </c>
      <c r="B374" s="4" t="s">
        <v>226</v>
      </c>
      <c r="C374" s="10">
        <v>1000</v>
      </c>
      <c r="D374" s="14">
        <v>1847</v>
      </c>
      <c r="E374" s="50">
        <v>1846.61</v>
      </c>
      <c r="F374" s="14">
        <f t="shared" si="15"/>
        <v>99.97888467785597</v>
      </c>
    </row>
    <row r="375" spans="1:6" ht="15">
      <c r="A375" s="4">
        <v>637012</v>
      </c>
      <c r="B375" s="4" t="s">
        <v>227</v>
      </c>
      <c r="C375" s="10">
        <v>100</v>
      </c>
      <c r="D375" s="14">
        <v>290</v>
      </c>
      <c r="E375" s="50">
        <v>290.02</v>
      </c>
      <c r="F375" s="14">
        <f t="shared" si="15"/>
        <v>100.00689655172413</v>
      </c>
    </row>
    <row r="376" spans="1:6" ht="15">
      <c r="A376" s="4">
        <v>637014</v>
      </c>
      <c r="B376" s="4" t="s">
        <v>228</v>
      </c>
      <c r="C376" s="10">
        <v>1500</v>
      </c>
      <c r="D376" s="14">
        <v>2814</v>
      </c>
      <c r="E376" s="50">
        <v>2813.94</v>
      </c>
      <c r="F376" s="14">
        <f t="shared" si="15"/>
        <v>99.99786780383796</v>
      </c>
    </row>
    <row r="377" spans="1:6" ht="15">
      <c r="A377" s="4">
        <v>637015</v>
      </c>
      <c r="B377" s="4" t="s">
        <v>229</v>
      </c>
      <c r="C377" s="10">
        <v>1200</v>
      </c>
      <c r="D377" s="14">
        <v>1257</v>
      </c>
      <c r="E377" s="50">
        <v>1256.86</v>
      </c>
      <c r="F377" s="14">
        <f t="shared" si="15"/>
        <v>99.98886237072394</v>
      </c>
    </row>
    <row r="378" spans="1:6" ht="15">
      <c r="A378" s="4">
        <v>637016</v>
      </c>
      <c r="B378" s="4" t="s">
        <v>230</v>
      </c>
      <c r="C378" s="10">
        <v>2000</v>
      </c>
      <c r="D378" s="14">
        <v>2004</v>
      </c>
      <c r="E378" s="50">
        <v>2004.14</v>
      </c>
      <c r="F378" s="14">
        <f t="shared" si="15"/>
        <v>100.00698602794411</v>
      </c>
    </row>
    <row r="379" spans="1:6" ht="15">
      <c r="A379" s="4"/>
      <c r="B379" s="4"/>
      <c r="C379" s="10"/>
      <c r="D379" s="14"/>
      <c r="E379" s="50"/>
      <c r="F379" s="14"/>
    </row>
    <row r="380" spans="1:6" ht="15">
      <c r="A380" s="4">
        <v>642013</v>
      </c>
      <c r="B380" s="4" t="s">
        <v>231</v>
      </c>
      <c r="C380" s="10">
        <v>2700</v>
      </c>
      <c r="D380" s="14">
        <v>2632</v>
      </c>
      <c r="E380" s="50">
        <v>2632</v>
      </c>
      <c r="F380" s="14">
        <f t="shared" si="15"/>
        <v>100</v>
      </c>
    </row>
    <row r="381" spans="1:6" ht="15">
      <c r="A381" s="4">
        <v>642015</v>
      </c>
      <c r="B381" s="4" t="s">
        <v>232</v>
      </c>
      <c r="C381" s="10">
        <v>500</v>
      </c>
      <c r="D381" s="14">
        <v>114</v>
      </c>
      <c r="E381" s="50">
        <v>113.63</v>
      </c>
      <c r="F381" s="14">
        <f t="shared" si="15"/>
        <v>99.67543859649123</v>
      </c>
    </row>
    <row r="382" spans="1:6" ht="15.75">
      <c r="A382" s="18"/>
      <c r="B382" s="18"/>
      <c r="C382" s="38">
        <f>SUM(C340:C381)</f>
        <v>281500</v>
      </c>
      <c r="D382" s="22">
        <f>SUM(D340:D381)</f>
        <v>330607</v>
      </c>
      <c r="E382" s="51">
        <f>SUM(E340:E381)</f>
        <v>330606.2900000001</v>
      </c>
      <c r="F382" s="22">
        <f>E382/D382*100</f>
        <v>99.99978524350666</v>
      </c>
    </row>
    <row r="383" spans="1:4" ht="15.75">
      <c r="A383" s="45"/>
      <c r="B383" s="45"/>
      <c r="C383" s="46"/>
      <c r="D383" s="46"/>
    </row>
    <row r="384" spans="1:4" ht="15.75">
      <c r="A384" s="45"/>
      <c r="B384" s="45"/>
      <c r="C384" s="46"/>
      <c r="D384" s="46"/>
    </row>
    <row r="385" spans="1:4" ht="15.75">
      <c r="A385" s="45"/>
      <c r="B385" s="45"/>
      <c r="C385" s="46"/>
      <c r="D385" s="46"/>
    </row>
    <row r="386" spans="1:4" ht="15">
      <c r="A386" s="2"/>
      <c r="B386" s="2"/>
      <c r="C386" s="27"/>
      <c r="D386" s="27"/>
    </row>
    <row r="387" spans="1:6" ht="15">
      <c r="A387" s="4" t="s">
        <v>233</v>
      </c>
      <c r="B387" s="4" t="s">
        <v>234</v>
      </c>
      <c r="C387" s="5" t="s">
        <v>5</v>
      </c>
      <c r="D387" s="6" t="s">
        <v>567</v>
      </c>
      <c r="E387" s="7" t="s">
        <v>585</v>
      </c>
      <c r="F387" s="7" t="s">
        <v>586</v>
      </c>
    </row>
    <row r="388" spans="1:6" ht="15">
      <c r="A388" s="4"/>
      <c r="B388" s="4"/>
      <c r="C388" s="6"/>
      <c r="D388" s="6"/>
      <c r="E388" s="8"/>
      <c r="F388" s="31"/>
    </row>
    <row r="389" spans="1:6" ht="15">
      <c r="A389" s="4">
        <v>611</v>
      </c>
      <c r="B389" s="4" t="s">
        <v>235</v>
      </c>
      <c r="C389" s="10">
        <v>23400</v>
      </c>
      <c r="D389" s="14">
        <v>24834</v>
      </c>
      <c r="E389" s="50">
        <v>24834.49</v>
      </c>
      <c r="F389" s="14">
        <f>E389/D389*100</f>
        <v>100.00197310139325</v>
      </c>
    </row>
    <row r="390" spans="1:6" ht="15">
      <c r="A390" s="4">
        <v>612</v>
      </c>
      <c r="B390" s="4" t="s">
        <v>105</v>
      </c>
      <c r="C390" s="10">
        <v>3132</v>
      </c>
      <c r="D390" s="14">
        <v>3160</v>
      </c>
      <c r="E390" s="50">
        <v>3159.74</v>
      </c>
      <c r="F390" s="14">
        <f aca="true" t="shared" si="16" ref="F390:F419">E390/D390*100</f>
        <v>99.99177215189873</v>
      </c>
    </row>
    <row r="391" spans="1:6" ht="15">
      <c r="A391" s="4">
        <v>614</v>
      </c>
      <c r="B391" s="4" t="s">
        <v>236</v>
      </c>
      <c r="C391" s="10">
        <v>206</v>
      </c>
      <c r="D391" s="14">
        <v>1301</v>
      </c>
      <c r="E391" s="50">
        <v>1301</v>
      </c>
      <c r="F391" s="14">
        <f t="shared" si="16"/>
        <v>100</v>
      </c>
    </row>
    <row r="392" spans="1:6" ht="15">
      <c r="A392" s="4"/>
      <c r="B392" s="4"/>
      <c r="C392" s="10"/>
      <c r="D392" s="14"/>
      <c r="E392" s="10"/>
      <c r="F392" s="31"/>
    </row>
    <row r="393" spans="1:6" ht="15">
      <c r="A393" s="4">
        <v>621</v>
      </c>
      <c r="B393" s="4" t="s">
        <v>237</v>
      </c>
      <c r="C393" s="10">
        <v>250</v>
      </c>
      <c r="D393" s="14">
        <v>163</v>
      </c>
      <c r="E393" s="50">
        <v>162.77</v>
      </c>
      <c r="F393" s="14">
        <f t="shared" si="16"/>
        <v>99.85889570552148</v>
      </c>
    </row>
    <row r="394" spans="1:6" ht="15">
      <c r="A394" s="4">
        <v>623</v>
      </c>
      <c r="B394" s="4" t="s">
        <v>106</v>
      </c>
      <c r="C394" s="10">
        <v>1000</v>
      </c>
      <c r="D394" s="14">
        <v>2823</v>
      </c>
      <c r="E394" s="50">
        <v>2823.03</v>
      </c>
      <c r="F394" s="14">
        <f t="shared" si="16"/>
        <v>100.00106269925612</v>
      </c>
    </row>
    <row r="395" spans="1:6" ht="15">
      <c r="A395" s="4">
        <v>625001</v>
      </c>
      <c r="B395" s="4" t="s">
        <v>238</v>
      </c>
      <c r="C395" s="10">
        <v>460</v>
      </c>
      <c r="D395" s="14">
        <v>410</v>
      </c>
      <c r="E395" s="50">
        <v>410.11</v>
      </c>
      <c r="F395" s="14">
        <f t="shared" si="16"/>
        <v>100.02682926829269</v>
      </c>
    </row>
    <row r="396" spans="1:6" ht="15">
      <c r="A396" s="4">
        <v>625002</v>
      </c>
      <c r="B396" s="4" t="s">
        <v>239</v>
      </c>
      <c r="C396" s="10">
        <v>4250</v>
      </c>
      <c r="D396" s="14">
        <v>4105</v>
      </c>
      <c r="E396" s="50">
        <v>4105.26</v>
      </c>
      <c r="F396" s="14">
        <f t="shared" si="16"/>
        <v>100.00633373934227</v>
      </c>
    </row>
    <row r="397" spans="1:6" ht="15">
      <c r="A397" s="4">
        <v>625003</v>
      </c>
      <c r="B397" s="4" t="s">
        <v>240</v>
      </c>
      <c r="C397" s="10">
        <v>300</v>
      </c>
      <c r="D397" s="14">
        <v>235</v>
      </c>
      <c r="E397" s="50">
        <v>235.27</v>
      </c>
      <c r="F397" s="14">
        <f t="shared" si="16"/>
        <v>100.11489361702128</v>
      </c>
    </row>
    <row r="398" spans="1:6" ht="15">
      <c r="A398" s="4">
        <v>625004</v>
      </c>
      <c r="B398" s="4" t="s">
        <v>241</v>
      </c>
      <c r="C398" s="10">
        <v>900</v>
      </c>
      <c r="D398" s="14">
        <v>879</v>
      </c>
      <c r="E398" s="50">
        <v>879.42</v>
      </c>
      <c r="F398" s="14">
        <f t="shared" si="16"/>
        <v>100.04778156996585</v>
      </c>
    </row>
    <row r="399" spans="1:6" ht="15">
      <c r="A399" s="4">
        <v>625005</v>
      </c>
      <c r="B399" s="4" t="s">
        <v>242</v>
      </c>
      <c r="C399" s="10">
        <v>320</v>
      </c>
      <c r="D399" s="14">
        <v>293</v>
      </c>
      <c r="E399" s="50">
        <v>292.94</v>
      </c>
      <c r="F399" s="14">
        <f t="shared" si="16"/>
        <v>99.97952218430034</v>
      </c>
    </row>
    <row r="400" spans="1:6" ht="15">
      <c r="A400" s="4">
        <v>625007</v>
      </c>
      <c r="B400" s="4" t="s">
        <v>243</v>
      </c>
      <c r="C400" s="10">
        <v>1865</v>
      </c>
      <c r="D400" s="14">
        <v>1393</v>
      </c>
      <c r="E400" s="50">
        <v>1392.61</v>
      </c>
      <c r="F400" s="14">
        <f t="shared" si="16"/>
        <v>99.97200287150035</v>
      </c>
    </row>
    <row r="401" spans="1:6" ht="15">
      <c r="A401" s="4">
        <v>627</v>
      </c>
      <c r="B401" s="4" t="s">
        <v>244</v>
      </c>
      <c r="C401" s="10">
        <v>600</v>
      </c>
      <c r="D401" s="14">
        <v>400</v>
      </c>
      <c r="E401" s="50">
        <v>400</v>
      </c>
      <c r="F401" s="14">
        <f t="shared" si="16"/>
        <v>100</v>
      </c>
    </row>
    <row r="402" spans="1:6" ht="15">
      <c r="A402" s="4"/>
      <c r="B402" s="4"/>
      <c r="C402" s="10"/>
      <c r="D402" s="14"/>
      <c r="E402" s="10"/>
      <c r="F402" s="31"/>
    </row>
    <row r="403" spans="1:6" ht="15">
      <c r="A403" s="4">
        <v>631001</v>
      </c>
      <c r="B403" s="4" t="s">
        <v>145</v>
      </c>
      <c r="C403" s="10"/>
      <c r="D403" s="14">
        <v>31</v>
      </c>
      <c r="E403" s="10">
        <v>30.82</v>
      </c>
      <c r="F403" s="14">
        <f t="shared" si="16"/>
        <v>99.41935483870968</v>
      </c>
    </row>
    <row r="404" spans="1:6" ht="15">
      <c r="A404" s="4">
        <v>632001</v>
      </c>
      <c r="B404" s="4" t="s">
        <v>245</v>
      </c>
      <c r="C404" s="10">
        <v>3950</v>
      </c>
      <c r="D404" s="14">
        <v>4140</v>
      </c>
      <c r="E404" s="50">
        <v>4140</v>
      </c>
      <c r="F404" s="14">
        <f t="shared" si="16"/>
        <v>100</v>
      </c>
    </row>
    <row r="405" spans="1:6" ht="15">
      <c r="A405" s="4">
        <v>632002</v>
      </c>
      <c r="B405" s="4" t="s">
        <v>246</v>
      </c>
      <c r="C405" s="10">
        <v>300</v>
      </c>
      <c r="D405" s="14">
        <v>566</v>
      </c>
      <c r="E405" s="50">
        <v>565.66</v>
      </c>
      <c r="F405" s="14">
        <f t="shared" si="16"/>
        <v>99.9399293286219</v>
      </c>
    </row>
    <row r="406" spans="1:6" ht="15">
      <c r="A406" s="4">
        <v>632003</v>
      </c>
      <c r="B406" s="4" t="s">
        <v>247</v>
      </c>
      <c r="C406" s="10">
        <v>250</v>
      </c>
      <c r="D406" s="14">
        <v>311</v>
      </c>
      <c r="E406" s="50">
        <v>311.4</v>
      </c>
      <c r="F406" s="14">
        <f t="shared" si="16"/>
        <v>100.12861736334403</v>
      </c>
    </row>
    <row r="407" spans="1:6" ht="15">
      <c r="A407" s="4">
        <v>633006</v>
      </c>
      <c r="B407" s="4" t="s">
        <v>131</v>
      </c>
      <c r="C407" s="10">
        <v>400</v>
      </c>
      <c r="D407" s="14">
        <v>1757</v>
      </c>
      <c r="E407" s="50">
        <v>1757.23</v>
      </c>
      <c r="F407" s="14">
        <f t="shared" si="16"/>
        <v>100.0130904951622</v>
      </c>
    </row>
    <row r="408" spans="1:6" ht="15">
      <c r="A408" s="4">
        <v>633009</v>
      </c>
      <c r="B408" s="4" t="s">
        <v>264</v>
      </c>
      <c r="C408" s="10"/>
      <c r="D408" s="14">
        <v>98</v>
      </c>
      <c r="E408" s="50">
        <v>98</v>
      </c>
      <c r="F408" s="14">
        <f t="shared" si="16"/>
        <v>100</v>
      </c>
    </row>
    <row r="409" spans="1:6" ht="15">
      <c r="A409" s="4">
        <v>633010</v>
      </c>
      <c r="B409" s="4" t="s">
        <v>248</v>
      </c>
      <c r="C409" s="10">
        <v>293</v>
      </c>
      <c r="D409" s="14">
        <v>58</v>
      </c>
      <c r="E409" s="50">
        <v>57.6</v>
      </c>
      <c r="F409" s="14">
        <f t="shared" si="16"/>
        <v>99.3103448275862</v>
      </c>
    </row>
    <row r="410" spans="1:6" ht="15">
      <c r="A410" s="4">
        <v>635006</v>
      </c>
      <c r="B410" s="4" t="s">
        <v>249</v>
      </c>
      <c r="C410" s="10"/>
      <c r="D410" s="14">
        <v>0</v>
      </c>
      <c r="E410" s="50"/>
      <c r="F410" s="14"/>
    </row>
    <row r="411" spans="1:6" ht="15">
      <c r="A411" s="4">
        <v>637001</v>
      </c>
      <c r="B411" s="4" t="s">
        <v>224</v>
      </c>
      <c r="C411" s="4"/>
      <c r="D411" s="50">
        <v>60</v>
      </c>
      <c r="E411" s="50">
        <v>60</v>
      </c>
      <c r="F411" s="14">
        <f t="shared" si="16"/>
        <v>100</v>
      </c>
    </row>
    <row r="412" spans="1:6" ht="15">
      <c r="A412" s="4">
        <v>637004</v>
      </c>
      <c r="B412" s="4" t="s">
        <v>250</v>
      </c>
      <c r="C412" s="10"/>
      <c r="D412" s="14">
        <v>281</v>
      </c>
      <c r="E412" s="50">
        <v>281.5</v>
      </c>
      <c r="F412" s="14">
        <f t="shared" si="16"/>
        <v>100.1779359430605</v>
      </c>
    </row>
    <row r="413" spans="1:6" ht="15">
      <c r="A413" s="4">
        <v>637011</v>
      </c>
      <c r="B413" s="4" t="s">
        <v>251</v>
      </c>
      <c r="C413" s="10"/>
      <c r="D413" s="14">
        <v>918</v>
      </c>
      <c r="E413" s="50">
        <v>917.64</v>
      </c>
      <c r="F413" s="14">
        <f t="shared" si="16"/>
        <v>99.9607843137255</v>
      </c>
    </row>
    <row r="414" spans="1:6" ht="15">
      <c r="A414" s="4">
        <v>637014</v>
      </c>
      <c r="B414" s="4" t="s">
        <v>117</v>
      </c>
      <c r="C414" s="10">
        <v>1200</v>
      </c>
      <c r="D414" s="14">
        <v>1516</v>
      </c>
      <c r="E414" s="50">
        <v>1516.32</v>
      </c>
      <c r="F414" s="14">
        <f t="shared" si="16"/>
        <v>100.02110817941951</v>
      </c>
    </row>
    <row r="415" spans="1:6" ht="15">
      <c r="A415" s="4">
        <v>637016</v>
      </c>
      <c r="B415" s="4" t="s">
        <v>252</v>
      </c>
      <c r="C415" s="10">
        <v>300</v>
      </c>
      <c r="D415" s="14">
        <v>280</v>
      </c>
      <c r="E415" s="50">
        <v>279.75</v>
      </c>
      <c r="F415" s="14">
        <f t="shared" si="16"/>
        <v>99.91071428571429</v>
      </c>
    </row>
    <row r="416" spans="1:6" ht="15">
      <c r="A416" s="4"/>
      <c r="B416" s="4"/>
      <c r="C416" s="10"/>
      <c r="D416" s="14"/>
      <c r="E416" s="50"/>
      <c r="F416" s="14"/>
    </row>
    <row r="417" spans="1:6" ht="15">
      <c r="A417" s="4">
        <v>642013</v>
      </c>
      <c r="B417" s="4" t="s">
        <v>253</v>
      </c>
      <c r="C417" s="10">
        <v>900</v>
      </c>
      <c r="D417" s="14">
        <v>0</v>
      </c>
      <c r="E417" s="50"/>
      <c r="F417" s="14"/>
    </row>
    <row r="418" spans="1:6" ht="15">
      <c r="A418" s="4">
        <v>642015</v>
      </c>
      <c r="B418" s="4" t="s">
        <v>254</v>
      </c>
      <c r="C418" s="10">
        <v>100</v>
      </c>
      <c r="D418" s="14">
        <v>0</v>
      </c>
      <c r="E418" s="50"/>
      <c r="F418" s="14"/>
    </row>
    <row r="419" spans="1:6" ht="15.75">
      <c r="A419" s="18"/>
      <c r="B419" s="18"/>
      <c r="C419" s="38">
        <f>SUM(C389:C418)</f>
        <v>44376</v>
      </c>
      <c r="D419" s="22">
        <f>SUM(D389:D418)</f>
        <v>50012</v>
      </c>
      <c r="E419" s="51">
        <f>SUM(E389:E418)</f>
        <v>50012.560000000005</v>
      </c>
      <c r="F419" s="22">
        <f t="shared" si="16"/>
        <v>100.00111973126451</v>
      </c>
    </row>
    <row r="420" spans="1:4" ht="15">
      <c r="A420" s="2"/>
      <c r="B420" s="2"/>
      <c r="C420" s="27"/>
      <c r="D420" s="27"/>
    </row>
    <row r="421" spans="1:4" ht="15">
      <c r="A421" s="2" t="s">
        <v>255</v>
      </c>
      <c r="B421" s="2"/>
      <c r="C421" s="27"/>
      <c r="D421" s="27"/>
    </row>
    <row r="422" spans="1:4" ht="15">
      <c r="A422" s="2"/>
      <c r="B422" s="2"/>
      <c r="C422" s="27"/>
      <c r="D422" s="27"/>
    </row>
    <row r="423" spans="1:6" ht="15">
      <c r="A423" s="4"/>
      <c r="B423" s="4"/>
      <c r="C423" s="5" t="s">
        <v>5</v>
      </c>
      <c r="D423" s="6" t="s">
        <v>567</v>
      </c>
      <c r="E423" s="7" t="s">
        <v>585</v>
      </c>
      <c r="F423" s="7" t="s">
        <v>586</v>
      </c>
    </row>
    <row r="424" spans="1:6" ht="15">
      <c r="A424" s="4">
        <v>611</v>
      </c>
      <c r="B424" s="4" t="s">
        <v>235</v>
      </c>
      <c r="C424" s="10">
        <v>389947</v>
      </c>
      <c r="D424" s="93">
        <v>378976</v>
      </c>
      <c r="E424" s="94">
        <v>378976.15</v>
      </c>
      <c r="F424" s="106">
        <f>E424/D424*100</f>
        <v>100.00003958034283</v>
      </c>
    </row>
    <row r="425" spans="1:6" ht="15">
      <c r="A425" s="4">
        <v>612</v>
      </c>
      <c r="B425" s="4" t="s">
        <v>105</v>
      </c>
      <c r="C425" s="10">
        <v>37848</v>
      </c>
      <c r="D425" s="14">
        <v>45626</v>
      </c>
      <c r="E425" s="50">
        <v>45625.69</v>
      </c>
      <c r="F425" s="106">
        <f>E425/D425*100</f>
        <v>99.99932056283699</v>
      </c>
    </row>
    <row r="426" spans="1:6" ht="15">
      <c r="A426" s="4">
        <v>614</v>
      </c>
      <c r="B426" s="4" t="s">
        <v>335</v>
      </c>
      <c r="C426" s="10">
        <v>10000</v>
      </c>
      <c r="D426" s="14">
        <v>18187</v>
      </c>
      <c r="E426" s="50">
        <v>18187.45</v>
      </c>
      <c r="F426" s="106">
        <f>E426/D426*100</f>
        <v>100.00247429482599</v>
      </c>
    </row>
    <row r="427" spans="1:6" ht="15">
      <c r="A427" s="4">
        <v>614</v>
      </c>
      <c r="B427" s="4" t="s">
        <v>587</v>
      </c>
      <c r="C427" s="10"/>
      <c r="D427" s="104">
        <v>1220</v>
      </c>
      <c r="E427" s="94">
        <v>1220</v>
      </c>
      <c r="F427" s="106">
        <f>E427/D427*100</f>
        <v>100</v>
      </c>
    </row>
    <row r="428" spans="1:6" ht="15">
      <c r="A428" s="4"/>
      <c r="B428" s="4"/>
      <c r="C428" s="10"/>
      <c r="D428" s="14"/>
      <c r="E428" s="50"/>
      <c r="F428" s="106"/>
    </row>
    <row r="429" spans="1:6" ht="15">
      <c r="A429" s="4">
        <v>621</v>
      </c>
      <c r="B429" s="4" t="s">
        <v>237</v>
      </c>
      <c r="C429" s="10">
        <v>8770</v>
      </c>
      <c r="D429" s="14">
        <v>9893</v>
      </c>
      <c r="E429" s="50">
        <v>9892.94</v>
      </c>
      <c r="F429" s="106">
        <f aca="true" t="shared" si="17" ref="F429:F474">E429/D429*100</f>
        <v>99.99939351056302</v>
      </c>
    </row>
    <row r="430" spans="1:6" ht="15">
      <c r="A430" s="4">
        <v>623</v>
      </c>
      <c r="B430" s="4" t="s">
        <v>256</v>
      </c>
      <c r="C430" s="10">
        <v>31530</v>
      </c>
      <c r="D430" s="14">
        <v>34605</v>
      </c>
      <c r="E430" s="50">
        <v>34604.8</v>
      </c>
      <c r="F430" s="106">
        <f t="shared" si="17"/>
        <v>99.99942204883688</v>
      </c>
    </row>
    <row r="431" spans="1:6" ht="15">
      <c r="A431" s="4">
        <v>623</v>
      </c>
      <c r="B431" s="4" t="s">
        <v>544</v>
      </c>
      <c r="C431" s="50"/>
      <c r="D431" s="14">
        <v>123</v>
      </c>
      <c r="E431" s="50">
        <v>123</v>
      </c>
      <c r="F431" s="106">
        <f t="shared" si="17"/>
        <v>100</v>
      </c>
    </row>
    <row r="432" spans="1:6" ht="15">
      <c r="A432" s="4">
        <v>625001</v>
      </c>
      <c r="B432" s="4" t="s">
        <v>107</v>
      </c>
      <c r="C432" s="10">
        <v>5715</v>
      </c>
      <c r="D432" s="14">
        <v>6222</v>
      </c>
      <c r="E432" s="50">
        <v>6222.2</v>
      </c>
      <c r="F432" s="106">
        <f t="shared" si="17"/>
        <v>100.0032144005143</v>
      </c>
    </row>
    <row r="433" spans="1:6" ht="15">
      <c r="A433" s="4">
        <v>625001</v>
      </c>
      <c r="B433" s="4" t="s">
        <v>545</v>
      </c>
      <c r="C433" s="50"/>
      <c r="D433" s="14">
        <v>18</v>
      </c>
      <c r="E433" s="50">
        <v>18.08</v>
      </c>
      <c r="F433" s="106">
        <f t="shared" si="17"/>
        <v>100.44444444444443</v>
      </c>
    </row>
    <row r="434" spans="1:6" ht="15">
      <c r="A434" s="4">
        <v>625002</v>
      </c>
      <c r="B434" s="4" t="s">
        <v>108</v>
      </c>
      <c r="C434" s="10">
        <v>57416</v>
      </c>
      <c r="D434" s="14">
        <v>62648</v>
      </c>
      <c r="E434" s="50">
        <v>62648.05</v>
      </c>
      <c r="F434" s="106">
        <f t="shared" si="17"/>
        <v>100.00007981100754</v>
      </c>
    </row>
    <row r="435" spans="1:6" ht="15">
      <c r="A435" s="4">
        <v>625002</v>
      </c>
      <c r="B435" s="4" t="s">
        <v>546</v>
      </c>
      <c r="C435" s="50"/>
      <c r="D435" s="14">
        <v>173</v>
      </c>
      <c r="E435" s="50">
        <v>172.8</v>
      </c>
      <c r="F435" s="106">
        <f t="shared" si="17"/>
        <v>99.88439306358381</v>
      </c>
    </row>
    <row r="436" spans="1:6" ht="15">
      <c r="A436" s="4">
        <v>625003</v>
      </c>
      <c r="B436" s="4" t="s">
        <v>109</v>
      </c>
      <c r="C436" s="10">
        <v>3497</v>
      </c>
      <c r="D436" s="14">
        <v>3629</v>
      </c>
      <c r="E436" s="50">
        <v>3628.85</v>
      </c>
      <c r="F436" s="106">
        <f t="shared" si="17"/>
        <v>99.9958666299256</v>
      </c>
    </row>
    <row r="437" spans="1:6" ht="15">
      <c r="A437" s="4">
        <v>625003</v>
      </c>
      <c r="B437" s="4" t="s">
        <v>547</v>
      </c>
      <c r="C437" s="50"/>
      <c r="D437" s="14">
        <v>10</v>
      </c>
      <c r="E437" s="50">
        <v>9.75</v>
      </c>
      <c r="F437" s="106">
        <f t="shared" si="17"/>
        <v>97.5</v>
      </c>
    </row>
    <row r="438" spans="1:6" ht="15">
      <c r="A438" s="4">
        <v>625004</v>
      </c>
      <c r="B438" s="4" t="s">
        <v>110</v>
      </c>
      <c r="C438" s="10">
        <v>12794</v>
      </c>
      <c r="D438" s="14">
        <v>12049</v>
      </c>
      <c r="E438" s="50">
        <v>12048.66</v>
      </c>
      <c r="F438" s="106">
        <f t="shared" si="17"/>
        <v>99.99717818906133</v>
      </c>
    </row>
    <row r="439" spans="1:6" ht="15">
      <c r="A439" s="4">
        <v>625004</v>
      </c>
      <c r="B439" s="4" t="s">
        <v>548</v>
      </c>
      <c r="C439" s="50"/>
      <c r="D439" s="14">
        <v>46</v>
      </c>
      <c r="E439" s="50">
        <v>46.97</v>
      </c>
      <c r="F439" s="106">
        <f t="shared" si="17"/>
        <v>102.1086956521739</v>
      </c>
    </row>
    <row r="440" spans="1:6" ht="15">
      <c r="A440" s="4">
        <v>625005</v>
      </c>
      <c r="B440" s="4" t="s">
        <v>111</v>
      </c>
      <c r="C440" s="10">
        <v>4005</v>
      </c>
      <c r="D440" s="14">
        <v>4009</v>
      </c>
      <c r="E440" s="50">
        <v>4009.05</v>
      </c>
      <c r="F440" s="106">
        <f t="shared" si="17"/>
        <v>100.00124719381391</v>
      </c>
    </row>
    <row r="441" spans="1:6" ht="15">
      <c r="A441" s="4">
        <v>625005</v>
      </c>
      <c r="B441" s="4" t="s">
        <v>549</v>
      </c>
      <c r="C441" s="50"/>
      <c r="D441" s="14">
        <v>2</v>
      </c>
      <c r="E441" s="50">
        <v>1.83</v>
      </c>
      <c r="F441" s="106">
        <f t="shared" si="17"/>
        <v>91.5</v>
      </c>
    </row>
    <row r="442" spans="1:6" ht="15">
      <c r="A442" s="4">
        <v>625007</v>
      </c>
      <c r="B442" s="4" t="s">
        <v>112</v>
      </c>
      <c r="C442" s="10">
        <v>19877</v>
      </c>
      <c r="D442" s="14">
        <v>21254</v>
      </c>
      <c r="E442" s="50">
        <v>21253.78</v>
      </c>
      <c r="F442" s="106">
        <f t="shared" si="17"/>
        <v>99.99896490072456</v>
      </c>
    </row>
    <row r="443" spans="1:6" ht="15">
      <c r="A443" s="4">
        <v>625007</v>
      </c>
      <c r="B443" s="4" t="s">
        <v>550</v>
      </c>
      <c r="C443" s="50"/>
      <c r="D443" s="14">
        <v>59</v>
      </c>
      <c r="E443" s="50">
        <v>58.41</v>
      </c>
      <c r="F443" s="106">
        <f t="shared" si="17"/>
        <v>99</v>
      </c>
    </row>
    <row r="444" spans="1:6" ht="15">
      <c r="A444" s="4">
        <v>627</v>
      </c>
      <c r="B444" s="4" t="s">
        <v>257</v>
      </c>
      <c r="C444" s="10">
        <v>2962</v>
      </c>
      <c r="D444" s="14">
        <v>2769</v>
      </c>
      <c r="E444" s="50">
        <v>2768.88</v>
      </c>
      <c r="F444" s="106">
        <f t="shared" si="17"/>
        <v>99.99566630552546</v>
      </c>
    </row>
    <row r="445" spans="1:6" ht="15">
      <c r="A445" s="4"/>
      <c r="B445" s="4"/>
      <c r="C445" s="10"/>
      <c r="D445" s="14"/>
      <c r="E445" s="10"/>
      <c r="F445" s="106"/>
    </row>
    <row r="446" spans="1:6" ht="15">
      <c r="A446" s="4"/>
      <c r="B446" s="4"/>
      <c r="C446" s="10"/>
      <c r="D446" s="14"/>
      <c r="E446" s="10"/>
      <c r="F446" s="106"/>
    </row>
    <row r="447" spans="1:6" ht="15">
      <c r="A447" s="4">
        <v>631001</v>
      </c>
      <c r="B447" s="4" t="s">
        <v>258</v>
      </c>
      <c r="C447" s="10">
        <v>1069</v>
      </c>
      <c r="D447" s="14">
        <v>808</v>
      </c>
      <c r="E447" s="50">
        <v>807.79</v>
      </c>
      <c r="F447" s="106">
        <f t="shared" si="17"/>
        <v>99.9740099009901</v>
      </c>
    </row>
    <row r="448" spans="1:6" ht="15">
      <c r="A448" s="4"/>
      <c r="B448" s="4"/>
      <c r="C448" s="10"/>
      <c r="D448" s="14"/>
      <c r="E448" s="10"/>
      <c r="F448" s="106"/>
    </row>
    <row r="449" spans="1:6" ht="15">
      <c r="A449" s="4">
        <v>632001</v>
      </c>
      <c r="B449" s="4" t="s">
        <v>245</v>
      </c>
      <c r="C449" s="10">
        <v>39584</v>
      </c>
      <c r="D449" s="14">
        <v>40245</v>
      </c>
      <c r="E449" s="50">
        <v>40244.9</v>
      </c>
      <c r="F449" s="106">
        <f t="shared" si="17"/>
        <v>99.99975152192819</v>
      </c>
    </row>
    <row r="450" spans="1:6" ht="15">
      <c r="A450" s="4">
        <v>632002</v>
      </c>
      <c r="B450" s="4" t="s">
        <v>259</v>
      </c>
      <c r="C450" s="10">
        <v>2530</v>
      </c>
      <c r="D450" s="14">
        <v>2178</v>
      </c>
      <c r="E450" s="50">
        <v>2177.72</v>
      </c>
      <c r="F450" s="106">
        <f t="shared" si="17"/>
        <v>99.98714416896235</v>
      </c>
    </row>
    <row r="451" spans="1:6" ht="15">
      <c r="A451" s="4">
        <v>632003</v>
      </c>
      <c r="B451" s="4" t="s">
        <v>260</v>
      </c>
      <c r="C451" s="10">
        <v>1160</v>
      </c>
      <c r="D451" s="14">
        <v>1618</v>
      </c>
      <c r="E451" s="50">
        <v>1617.56</v>
      </c>
      <c r="F451" s="106">
        <f t="shared" si="17"/>
        <v>99.97280593325092</v>
      </c>
    </row>
    <row r="452" spans="1:6" ht="15">
      <c r="A452" s="4">
        <v>633001</v>
      </c>
      <c r="B452" s="4" t="s">
        <v>129</v>
      </c>
      <c r="C452" s="10">
        <v>9076</v>
      </c>
      <c r="D452" s="14">
        <v>19459</v>
      </c>
      <c r="E452" s="50">
        <v>19459.21</v>
      </c>
      <c r="F452" s="106">
        <f t="shared" si="17"/>
        <v>100.00107919214759</v>
      </c>
    </row>
    <row r="453" spans="1:6" ht="15">
      <c r="A453" s="4">
        <v>633002</v>
      </c>
      <c r="B453" s="4" t="s">
        <v>261</v>
      </c>
      <c r="C453" s="10">
        <v>1570</v>
      </c>
      <c r="D453" s="14">
        <v>0</v>
      </c>
      <c r="E453" s="50"/>
      <c r="F453" s="106"/>
    </row>
    <row r="454" spans="1:6" ht="15">
      <c r="A454" s="4">
        <v>633004</v>
      </c>
      <c r="B454" s="4" t="s">
        <v>262</v>
      </c>
      <c r="C454" s="10">
        <v>1000</v>
      </c>
      <c r="D454" s="14">
        <v>1691</v>
      </c>
      <c r="E454" s="50">
        <v>1691</v>
      </c>
      <c r="F454" s="106">
        <f t="shared" si="17"/>
        <v>100</v>
      </c>
    </row>
    <row r="455" spans="1:6" ht="15">
      <c r="A455" s="4">
        <v>633006</v>
      </c>
      <c r="B455" s="4" t="s">
        <v>263</v>
      </c>
      <c r="C455" s="10">
        <v>35881</v>
      </c>
      <c r="D455" s="14">
        <v>22002</v>
      </c>
      <c r="E455" s="50">
        <v>22002.47</v>
      </c>
      <c r="F455" s="106">
        <f t="shared" si="17"/>
        <v>100.00213616943914</v>
      </c>
    </row>
    <row r="456" spans="1:6" ht="15">
      <c r="A456" s="4">
        <v>633009</v>
      </c>
      <c r="B456" s="4" t="s">
        <v>264</v>
      </c>
      <c r="C456" s="10">
        <v>6614</v>
      </c>
      <c r="D456" s="14">
        <v>4749</v>
      </c>
      <c r="E456" s="50">
        <v>4748.65</v>
      </c>
      <c r="F456" s="106">
        <f t="shared" si="17"/>
        <v>99.99263002737418</v>
      </c>
    </row>
    <row r="457" spans="1:6" ht="15">
      <c r="A457" s="4">
        <v>633009</v>
      </c>
      <c r="B457" s="4" t="s">
        <v>265</v>
      </c>
      <c r="C457" s="10">
        <v>700</v>
      </c>
      <c r="D457" s="14">
        <v>299</v>
      </c>
      <c r="E457" s="50">
        <v>299.25</v>
      </c>
      <c r="F457" s="106">
        <f t="shared" si="17"/>
        <v>100.08361204013379</v>
      </c>
    </row>
    <row r="458" spans="1:6" ht="15">
      <c r="A458" s="4">
        <v>633010</v>
      </c>
      <c r="B458" s="4" t="s">
        <v>132</v>
      </c>
      <c r="C458" s="10">
        <v>539</v>
      </c>
      <c r="D458" s="14">
        <v>488</v>
      </c>
      <c r="E458" s="50">
        <v>488.03</v>
      </c>
      <c r="F458" s="106">
        <f t="shared" si="17"/>
        <v>100.0061475409836</v>
      </c>
    </row>
    <row r="459" spans="1:6" ht="15">
      <c r="A459" s="4">
        <v>635002</v>
      </c>
      <c r="B459" s="4" t="s">
        <v>266</v>
      </c>
      <c r="C459" s="10">
        <v>1200</v>
      </c>
      <c r="D459" s="14">
        <v>2148</v>
      </c>
      <c r="E459" s="50">
        <v>4148.13</v>
      </c>
      <c r="F459" s="106">
        <f t="shared" si="17"/>
        <v>193.1159217877095</v>
      </c>
    </row>
    <row r="460" spans="1:6" ht="15">
      <c r="A460" s="4">
        <v>635006</v>
      </c>
      <c r="B460" s="4" t="s">
        <v>267</v>
      </c>
      <c r="C460" s="10">
        <v>849</v>
      </c>
      <c r="D460" s="14">
        <v>4564</v>
      </c>
      <c r="E460" s="50">
        <v>2564.27</v>
      </c>
      <c r="F460" s="106">
        <f t="shared" si="17"/>
        <v>56.184706397896576</v>
      </c>
    </row>
    <row r="461" spans="1:6" ht="15">
      <c r="A461" s="4">
        <v>635009</v>
      </c>
      <c r="B461" s="4" t="s">
        <v>268</v>
      </c>
      <c r="C461" s="10">
        <v>1238</v>
      </c>
      <c r="D461" s="14">
        <v>1060</v>
      </c>
      <c r="E461" s="50">
        <v>1060.49</v>
      </c>
      <c r="F461" s="106">
        <f t="shared" si="17"/>
        <v>100.04622641509432</v>
      </c>
    </row>
    <row r="462" spans="1:6" ht="15">
      <c r="A462" s="4">
        <v>637001</v>
      </c>
      <c r="B462" s="4" t="s">
        <v>115</v>
      </c>
      <c r="C462" s="10">
        <v>1300</v>
      </c>
      <c r="D462" s="14">
        <v>678</v>
      </c>
      <c r="E462" s="50">
        <v>677.9</v>
      </c>
      <c r="F462" s="106">
        <f t="shared" si="17"/>
        <v>99.98525073746313</v>
      </c>
    </row>
    <row r="463" spans="1:6" ht="15">
      <c r="A463" s="4">
        <v>637004</v>
      </c>
      <c r="B463" s="4" t="s">
        <v>269</v>
      </c>
      <c r="C463" s="10">
        <v>5900</v>
      </c>
      <c r="D463" s="14">
        <v>5442</v>
      </c>
      <c r="E463" s="50">
        <v>5441.66</v>
      </c>
      <c r="F463" s="106">
        <f t="shared" si="17"/>
        <v>99.99375229694965</v>
      </c>
    </row>
    <row r="464" spans="1:6" ht="15">
      <c r="A464" s="4">
        <v>637007</v>
      </c>
      <c r="B464" s="4" t="s">
        <v>270</v>
      </c>
      <c r="C464" s="10">
        <v>10000</v>
      </c>
      <c r="D464" s="14">
        <v>10577</v>
      </c>
      <c r="E464" s="50">
        <v>10576.82</v>
      </c>
      <c r="F464" s="106">
        <f t="shared" si="17"/>
        <v>99.99829819419494</v>
      </c>
    </row>
    <row r="465" spans="1:6" ht="15">
      <c r="A465" s="4">
        <v>637012</v>
      </c>
      <c r="B465" s="4" t="s">
        <v>271</v>
      </c>
      <c r="C465" s="10">
        <v>900</v>
      </c>
      <c r="D465" s="14">
        <v>536</v>
      </c>
      <c r="E465" s="50">
        <v>536.06</v>
      </c>
      <c r="F465" s="106">
        <f t="shared" si="17"/>
        <v>100.01119402985073</v>
      </c>
    </row>
    <row r="466" spans="1:6" ht="15">
      <c r="A466" s="4">
        <v>637014</v>
      </c>
      <c r="B466" s="4" t="s">
        <v>117</v>
      </c>
      <c r="C466" s="10">
        <v>12018</v>
      </c>
      <c r="D466" s="14">
        <v>10850</v>
      </c>
      <c r="E466" s="50">
        <v>10849.78</v>
      </c>
      <c r="F466" s="106">
        <f t="shared" si="17"/>
        <v>99.99797235023043</v>
      </c>
    </row>
    <row r="467" spans="1:6" ht="15">
      <c r="A467" s="4">
        <v>637015</v>
      </c>
      <c r="B467" s="4" t="s">
        <v>272</v>
      </c>
      <c r="C467" s="10">
        <v>2300</v>
      </c>
      <c r="D467" s="14">
        <v>2632</v>
      </c>
      <c r="E467" s="50">
        <v>2632.47</v>
      </c>
      <c r="F467" s="106">
        <f t="shared" si="17"/>
        <v>100.01785714285714</v>
      </c>
    </row>
    <row r="468" spans="1:6" ht="15">
      <c r="A468" s="4">
        <v>637016</v>
      </c>
      <c r="B468" s="4" t="s">
        <v>252</v>
      </c>
      <c r="C468" s="10">
        <v>4200</v>
      </c>
      <c r="D468" s="14">
        <v>4159</v>
      </c>
      <c r="E468" s="50">
        <v>4158.75</v>
      </c>
      <c r="F468" s="106">
        <f t="shared" si="17"/>
        <v>99.99398893964896</v>
      </c>
    </row>
    <row r="469" spans="1:6" ht="15">
      <c r="A469" s="4">
        <v>637027</v>
      </c>
      <c r="B469" s="4" t="s">
        <v>273</v>
      </c>
      <c r="C469" s="10">
        <v>3000</v>
      </c>
      <c r="D469" s="14">
        <v>4456</v>
      </c>
      <c r="E469" s="50">
        <v>4456.27</v>
      </c>
      <c r="F469" s="106">
        <f t="shared" si="17"/>
        <v>100.00605924596051</v>
      </c>
    </row>
    <row r="470" spans="1:6" ht="15">
      <c r="A470" s="4"/>
      <c r="B470" s="4"/>
      <c r="C470" s="10"/>
      <c r="D470" s="14"/>
      <c r="E470" s="50"/>
      <c r="F470" s="106"/>
    </row>
    <row r="471" spans="1:6" ht="15">
      <c r="A471" s="4">
        <v>642013</v>
      </c>
      <c r="B471" s="4" t="s">
        <v>253</v>
      </c>
      <c r="C471" s="10">
        <v>3488</v>
      </c>
      <c r="D471" s="14">
        <v>3662</v>
      </c>
      <c r="E471" s="50">
        <v>3662</v>
      </c>
      <c r="F471" s="106">
        <f t="shared" si="17"/>
        <v>100</v>
      </c>
    </row>
    <row r="472" spans="1:6" ht="15">
      <c r="A472" s="4">
        <v>642014</v>
      </c>
      <c r="B472" s="4" t="s">
        <v>530</v>
      </c>
      <c r="C472" s="10"/>
      <c r="D472" s="14">
        <v>50</v>
      </c>
      <c r="E472" s="50">
        <v>49.8</v>
      </c>
      <c r="F472" s="106">
        <f t="shared" si="17"/>
        <v>99.6</v>
      </c>
    </row>
    <row r="473" spans="1:6" ht="15">
      <c r="A473" s="4">
        <v>642015</v>
      </c>
      <c r="B473" s="4" t="s">
        <v>254</v>
      </c>
      <c r="C473" s="10">
        <v>900</v>
      </c>
      <c r="D473" s="14">
        <v>718</v>
      </c>
      <c r="E473" s="50">
        <v>718.29</v>
      </c>
      <c r="F473" s="106">
        <f t="shared" si="17"/>
        <v>100.04038997214484</v>
      </c>
    </row>
    <row r="474" spans="1:6" ht="15.75">
      <c r="A474" s="18"/>
      <c r="B474" s="18"/>
      <c r="C474" s="38">
        <f>SUM(C424:C473)</f>
        <v>731377</v>
      </c>
      <c r="D474" s="22">
        <f>SUM(D424:D473)</f>
        <v>746587</v>
      </c>
      <c r="E474" s="51">
        <f>SUM(E424:E473)</f>
        <v>746586.6100000005</v>
      </c>
      <c r="F474" s="114">
        <f t="shared" si="17"/>
        <v>99.99994776228363</v>
      </c>
    </row>
    <row r="475" spans="1:6" ht="15.75">
      <c r="A475" s="45"/>
      <c r="B475" s="45"/>
      <c r="C475" s="46"/>
      <c r="D475" s="57"/>
      <c r="E475" s="56"/>
      <c r="F475" s="103"/>
    </row>
    <row r="476" spans="1:6" ht="15.75">
      <c r="A476" s="2" t="s">
        <v>255</v>
      </c>
      <c r="B476" s="2"/>
      <c r="C476" s="46"/>
      <c r="D476" s="57"/>
      <c r="E476" s="56"/>
      <c r="F476" s="103"/>
    </row>
    <row r="477" spans="1:6" ht="15.75">
      <c r="A477" s="45"/>
      <c r="B477" s="45"/>
      <c r="C477" s="46"/>
      <c r="D477" s="57"/>
      <c r="E477" s="56"/>
      <c r="F477" s="103"/>
    </row>
    <row r="478" spans="1:6" ht="15.75">
      <c r="A478" s="4">
        <v>637005</v>
      </c>
      <c r="B478" s="4" t="s">
        <v>161</v>
      </c>
      <c r="C478" s="38"/>
      <c r="D478" s="58">
        <v>800</v>
      </c>
      <c r="E478" s="115">
        <v>800</v>
      </c>
      <c r="F478" s="7"/>
    </row>
    <row r="479" spans="1:6" ht="15.75">
      <c r="A479" s="4"/>
      <c r="B479" s="4"/>
      <c r="C479" s="10"/>
      <c r="D479" s="51">
        <f>SUM(D478)</f>
        <v>800</v>
      </c>
      <c r="E479" s="22">
        <f>SUM(E478)</f>
        <v>800</v>
      </c>
      <c r="F479" s="22"/>
    </row>
    <row r="480" spans="1:4" ht="15">
      <c r="A480" s="2"/>
      <c r="B480" s="2"/>
      <c r="C480" s="27"/>
      <c r="D480" s="27"/>
    </row>
    <row r="481" spans="1:6" ht="15">
      <c r="A481" s="4" t="s">
        <v>233</v>
      </c>
      <c r="B481" s="4" t="s">
        <v>274</v>
      </c>
      <c r="C481" s="5" t="s">
        <v>5</v>
      </c>
      <c r="D481" s="6" t="s">
        <v>567</v>
      </c>
      <c r="E481" s="7" t="s">
        <v>585</v>
      </c>
      <c r="F481" s="7" t="s">
        <v>586</v>
      </c>
    </row>
    <row r="482" spans="1:6" ht="15">
      <c r="A482" s="4"/>
      <c r="B482" s="4"/>
      <c r="C482" s="6"/>
      <c r="D482" s="6"/>
      <c r="E482" s="47">
        <v>0</v>
      </c>
      <c r="F482" s="31"/>
    </row>
    <row r="483" spans="1:6" ht="15">
      <c r="A483" s="4">
        <v>611</v>
      </c>
      <c r="B483" s="4" t="s">
        <v>200</v>
      </c>
      <c r="C483" s="10">
        <v>26911</v>
      </c>
      <c r="D483" s="14">
        <v>25279</v>
      </c>
      <c r="E483" s="50">
        <v>25278.5</v>
      </c>
      <c r="F483" s="106">
        <f>E483/D483*100</f>
        <v>99.99802207365798</v>
      </c>
    </row>
    <row r="484" spans="1:6" ht="15">
      <c r="A484" s="4">
        <v>612001</v>
      </c>
      <c r="B484" s="4" t="s">
        <v>275</v>
      </c>
      <c r="C484" s="10">
        <v>1616</v>
      </c>
      <c r="D484" s="14">
        <v>2414</v>
      </c>
      <c r="E484" s="50">
        <v>2413.97</v>
      </c>
      <c r="F484" s="106">
        <f aca="true" t="shared" si="18" ref="F484:F520">E484/D484*100</f>
        <v>99.99875724937861</v>
      </c>
    </row>
    <row r="485" spans="1:6" ht="15">
      <c r="A485" s="4">
        <v>612002</v>
      </c>
      <c r="B485" s="4" t="s">
        <v>201</v>
      </c>
      <c r="C485" s="10">
        <v>461</v>
      </c>
      <c r="D485" s="14">
        <v>367</v>
      </c>
      <c r="E485" s="50">
        <v>367.38</v>
      </c>
      <c r="F485" s="106">
        <f t="shared" si="18"/>
        <v>100.10354223433242</v>
      </c>
    </row>
    <row r="486" spans="1:6" ht="15">
      <c r="A486" s="4">
        <v>612001</v>
      </c>
      <c r="B486" s="4" t="s">
        <v>276</v>
      </c>
      <c r="C486" s="10">
        <v>1451</v>
      </c>
      <c r="D486" s="14"/>
      <c r="E486" s="50"/>
      <c r="F486" s="106"/>
    </row>
    <row r="487" spans="1:6" ht="15">
      <c r="A487" s="4">
        <v>614</v>
      </c>
      <c r="B487" s="4" t="s">
        <v>236</v>
      </c>
      <c r="C487" s="10"/>
      <c r="D487" s="14">
        <v>2357</v>
      </c>
      <c r="E487" s="50">
        <v>2357.01</v>
      </c>
      <c r="F487" s="106">
        <f t="shared" si="18"/>
        <v>100.00042426813746</v>
      </c>
    </row>
    <row r="488" spans="1:6" ht="15">
      <c r="A488" s="4"/>
      <c r="B488" s="4"/>
      <c r="C488" s="10"/>
      <c r="D488" s="14"/>
      <c r="E488" s="50"/>
      <c r="F488" s="106"/>
    </row>
    <row r="489" spans="1:6" ht="15">
      <c r="A489" s="4">
        <v>623</v>
      </c>
      <c r="B489" s="4" t="s">
        <v>277</v>
      </c>
      <c r="C489" s="10">
        <v>2685</v>
      </c>
      <c r="D489" s="14">
        <v>2844</v>
      </c>
      <c r="E489" s="50">
        <v>2844.39</v>
      </c>
      <c r="F489" s="106">
        <f t="shared" si="18"/>
        <v>100.01371308016877</v>
      </c>
    </row>
    <row r="490" spans="1:6" ht="15">
      <c r="A490" s="4">
        <v>625001</v>
      </c>
      <c r="B490" s="4" t="s">
        <v>278</v>
      </c>
      <c r="C490" s="10">
        <v>400</v>
      </c>
      <c r="D490" s="14">
        <v>430</v>
      </c>
      <c r="E490" s="50">
        <v>429.63</v>
      </c>
      <c r="F490" s="106">
        <f t="shared" si="18"/>
        <v>99.91395348837209</v>
      </c>
    </row>
    <row r="491" spans="1:6" ht="15">
      <c r="A491" s="4">
        <v>625002</v>
      </c>
      <c r="B491" s="4" t="s">
        <v>279</v>
      </c>
      <c r="C491" s="10">
        <v>4200</v>
      </c>
      <c r="D491" s="14">
        <v>4299</v>
      </c>
      <c r="E491" s="50">
        <v>4298.97</v>
      </c>
      <c r="F491" s="106">
        <f t="shared" si="18"/>
        <v>99.99930216329379</v>
      </c>
    </row>
    <row r="492" spans="1:6" ht="15">
      <c r="A492" s="4">
        <v>625003</v>
      </c>
      <c r="B492" s="4" t="s">
        <v>207</v>
      </c>
      <c r="C492" s="10">
        <v>284</v>
      </c>
      <c r="D492" s="14">
        <v>246</v>
      </c>
      <c r="E492" s="50">
        <v>245.42</v>
      </c>
      <c r="F492" s="106">
        <f t="shared" si="18"/>
        <v>99.76422764227641</v>
      </c>
    </row>
    <row r="493" spans="1:6" ht="15">
      <c r="A493" s="4">
        <v>625004</v>
      </c>
      <c r="B493" s="4" t="s">
        <v>280</v>
      </c>
      <c r="C493" s="10">
        <v>851</v>
      </c>
      <c r="D493" s="14">
        <v>921</v>
      </c>
      <c r="E493" s="50">
        <v>921.08</v>
      </c>
      <c r="F493" s="106">
        <f t="shared" si="18"/>
        <v>100.0086862106406</v>
      </c>
    </row>
    <row r="494" spans="1:6" ht="15">
      <c r="A494" s="4">
        <v>6250050</v>
      </c>
      <c r="B494" s="4" t="s">
        <v>209</v>
      </c>
      <c r="C494" s="10">
        <v>270</v>
      </c>
      <c r="D494" s="14">
        <v>307</v>
      </c>
      <c r="E494" s="50">
        <v>306.95</v>
      </c>
      <c r="F494" s="106">
        <f t="shared" si="18"/>
        <v>99.98371335504885</v>
      </c>
    </row>
    <row r="495" spans="1:6" ht="15">
      <c r="A495" s="4">
        <v>625007</v>
      </c>
      <c r="B495" s="4" t="s">
        <v>281</v>
      </c>
      <c r="C495" s="10">
        <v>1432</v>
      </c>
      <c r="D495" s="14">
        <v>1458</v>
      </c>
      <c r="E495" s="50">
        <v>1458.3</v>
      </c>
      <c r="F495" s="106">
        <f t="shared" si="18"/>
        <v>100.02057613168725</v>
      </c>
    </row>
    <row r="496" spans="1:6" ht="15">
      <c r="A496" s="4">
        <v>627</v>
      </c>
      <c r="B496" s="4" t="s">
        <v>282</v>
      </c>
      <c r="C496" s="10">
        <v>398</v>
      </c>
      <c r="D496" s="14">
        <v>398</v>
      </c>
      <c r="E496" s="50">
        <v>398.4</v>
      </c>
      <c r="F496" s="106">
        <f t="shared" si="18"/>
        <v>100.10050251256281</v>
      </c>
    </row>
    <row r="497" spans="1:6" ht="15">
      <c r="A497" s="4">
        <v>623</v>
      </c>
      <c r="B497" s="4" t="s">
        <v>283</v>
      </c>
      <c r="C497" s="10">
        <v>106</v>
      </c>
      <c r="D497" s="14"/>
      <c r="E497" s="50"/>
      <c r="F497" s="106"/>
    </row>
    <row r="498" spans="1:6" ht="15">
      <c r="A498" s="4">
        <v>625001</v>
      </c>
      <c r="B498" s="4" t="s">
        <v>284</v>
      </c>
      <c r="C498" s="10">
        <v>15</v>
      </c>
      <c r="D498" s="14"/>
      <c r="E498" s="50"/>
      <c r="F498" s="106"/>
    </row>
    <row r="499" spans="1:6" ht="15">
      <c r="A499" s="4">
        <v>625002</v>
      </c>
      <c r="B499" s="4" t="s">
        <v>285</v>
      </c>
      <c r="C499" s="10">
        <v>148</v>
      </c>
      <c r="D499" s="14"/>
      <c r="E499" s="50"/>
      <c r="F499" s="106"/>
    </row>
    <row r="500" spans="1:6" ht="15">
      <c r="A500" s="4">
        <v>625003</v>
      </c>
      <c r="B500" s="4" t="s">
        <v>286</v>
      </c>
      <c r="C500" s="10">
        <v>59</v>
      </c>
      <c r="D500" s="14"/>
      <c r="E500" s="50"/>
      <c r="F500" s="106"/>
    </row>
    <row r="501" spans="1:6" ht="15">
      <c r="A501" s="4">
        <v>625004</v>
      </c>
      <c r="B501" s="4" t="s">
        <v>287</v>
      </c>
      <c r="C501" s="10">
        <v>25</v>
      </c>
      <c r="D501" s="14"/>
      <c r="E501" s="50"/>
      <c r="F501" s="106"/>
    </row>
    <row r="502" spans="1:6" ht="15">
      <c r="A502" s="4">
        <v>625005</v>
      </c>
      <c r="B502" s="4" t="s">
        <v>288</v>
      </c>
      <c r="C502" s="10">
        <v>8</v>
      </c>
      <c r="D502" s="14"/>
      <c r="E502" s="50"/>
      <c r="F502" s="106"/>
    </row>
    <row r="503" spans="1:6" ht="15">
      <c r="A503" s="4"/>
      <c r="B503" s="4"/>
      <c r="C503" s="10"/>
      <c r="D503" s="14"/>
      <c r="E503" s="50"/>
      <c r="F503" s="106"/>
    </row>
    <row r="504" spans="1:6" ht="15">
      <c r="A504" s="4">
        <v>631001</v>
      </c>
      <c r="B504" s="4" t="s">
        <v>212</v>
      </c>
      <c r="C504" s="10">
        <v>70</v>
      </c>
      <c r="D504" s="14">
        <v>50</v>
      </c>
      <c r="E504" s="50">
        <v>49.73</v>
      </c>
      <c r="F504" s="106">
        <f t="shared" si="18"/>
        <v>99.46</v>
      </c>
    </row>
    <row r="505" spans="1:6" ht="15">
      <c r="A505" s="4"/>
      <c r="B505" s="4"/>
      <c r="C505" s="10"/>
      <c r="D505" s="14"/>
      <c r="E505" s="50"/>
      <c r="F505" s="106"/>
    </row>
    <row r="506" spans="1:6" ht="15">
      <c r="A506" s="4">
        <v>632001</v>
      </c>
      <c r="B506" s="4" t="s">
        <v>213</v>
      </c>
      <c r="C506" s="10">
        <v>6392</v>
      </c>
      <c r="D506" s="14">
        <v>7914</v>
      </c>
      <c r="E506" s="50">
        <v>7913.68</v>
      </c>
      <c r="F506" s="106">
        <f t="shared" si="18"/>
        <v>99.99595653272681</v>
      </c>
    </row>
    <row r="507" spans="1:6" ht="15">
      <c r="A507" s="4">
        <v>632002</v>
      </c>
      <c r="B507" s="4" t="s">
        <v>289</v>
      </c>
      <c r="C507" s="10">
        <v>780</v>
      </c>
      <c r="D507" s="14">
        <v>873</v>
      </c>
      <c r="E507" s="50">
        <v>873.03</v>
      </c>
      <c r="F507" s="106">
        <f t="shared" si="18"/>
        <v>100.00343642611685</v>
      </c>
    </row>
    <row r="508" spans="1:6" ht="15">
      <c r="A508" s="4">
        <v>632003</v>
      </c>
      <c r="B508" s="4" t="s">
        <v>290</v>
      </c>
      <c r="C508" s="10">
        <v>180</v>
      </c>
      <c r="D508" s="14">
        <v>444</v>
      </c>
      <c r="E508" s="50">
        <v>443.3</v>
      </c>
      <c r="F508" s="106">
        <f t="shared" si="18"/>
        <v>99.84234234234235</v>
      </c>
    </row>
    <row r="509" spans="1:6" ht="15">
      <c r="A509" s="4">
        <v>633001</v>
      </c>
      <c r="B509" s="4" t="s">
        <v>291</v>
      </c>
      <c r="C509" s="10">
        <v>162</v>
      </c>
      <c r="D509" s="14">
        <v>888</v>
      </c>
      <c r="E509" s="50">
        <v>888.26</v>
      </c>
      <c r="F509" s="106">
        <f t="shared" si="18"/>
        <v>100.02927927927927</v>
      </c>
    </row>
    <row r="510" spans="1:6" ht="15">
      <c r="A510" s="4">
        <v>633006</v>
      </c>
      <c r="B510" s="4" t="s">
        <v>292</v>
      </c>
      <c r="C510" s="10">
        <v>598</v>
      </c>
      <c r="D510" s="14">
        <v>5735</v>
      </c>
      <c r="E510" s="50">
        <v>5735.49</v>
      </c>
      <c r="F510" s="106">
        <f t="shared" si="18"/>
        <v>100.00854402789886</v>
      </c>
    </row>
    <row r="511" spans="1:6" ht="15">
      <c r="A511" s="4">
        <v>633009</v>
      </c>
      <c r="B511" s="4" t="s">
        <v>293</v>
      </c>
      <c r="C511" s="10">
        <v>50</v>
      </c>
      <c r="D511" s="14">
        <v>177</v>
      </c>
      <c r="E511" s="50">
        <v>176.5</v>
      </c>
      <c r="F511" s="106">
        <f t="shared" si="18"/>
        <v>99.71751412429379</v>
      </c>
    </row>
    <row r="512" spans="1:6" ht="15">
      <c r="A512" s="4">
        <v>633010</v>
      </c>
      <c r="B512" s="4" t="s">
        <v>294</v>
      </c>
      <c r="C512" s="10">
        <v>523</v>
      </c>
      <c r="D512" s="14">
        <v>606</v>
      </c>
      <c r="E512" s="50">
        <v>606.49</v>
      </c>
      <c r="F512" s="106">
        <f t="shared" si="18"/>
        <v>100.08085808580857</v>
      </c>
    </row>
    <row r="513" spans="1:6" ht="15">
      <c r="A513" s="4">
        <v>635006</v>
      </c>
      <c r="B513" s="4" t="s">
        <v>295</v>
      </c>
      <c r="C513" s="10">
        <v>132</v>
      </c>
      <c r="D513" s="14">
        <v>3725</v>
      </c>
      <c r="E513" s="50">
        <v>3725.34</v>
      </c>
      <c r="F513" s="106">
        <f t="shared" si="18"/>
        <v>100.00912751677853</v>
      </c>
    </row>
    <row r="514" spans="1:6" ht="15">
      <c r="A514" s="4">
        <v>635009</v>
      </c>
      <c r="B514" s="4" t="s">
        <v>268</v>
      </c>
      <c r="C514" s="10"/>
      <c r="D514" s="14">
        <v>1204</v>
      </c>
      <c r="E514" s="50">
        <v>1203.62</v>
      </c>
      <c r="F514" s="106">
        <f t="shared" si="18"/>
        <v>99.96843853820597</v>
      </c>
    </row>
    <row r="515" spans="1:6" ht="15">
      <c r="A515" s="4">
        <v>637001</v>
      </c>
      <c r="B515" s="4" t="s">
        <v>115</v>
      </c>
      <c r="C515" s="10"/>
      <c r="D515" s="14">
        <v>75</v>
      </c>
      <c r="E515" s="50">
        <v>75</v>
      </c>
      <c r="F515" s="106">
        <f t="shared" si="18"/>
        <v>100</v>
      </c>
    </row>
    <row r="516" spans="1:6" ht="15">
      <c r="A516" s="4">
        <v>637004</v>
      </c>
      <c r="B516" s="4" t="s">
        <v>225</v>
      </c>
      <c r="C516" s="10">
        <v>92</v>
      </c>
      <c r="D516" s="14">
        <v>1462</v>
      </c>
      <c r="E516" s="50">
        <v>1462.22</v>
      </c>
      <c r="F516" s="106">
        <f t="shared" si="18"/>
        <v>100.01504787961697</v>
      </c>
    </row>
    <row r="517" spans="1:6" ht="15">
      <c r="A517" s="4">
        <v>637012</v>
      </c>
      <c r="B517" s="4" t="s">
        <v>227</v>
      </c>
      <c r="C517" s="10">
        <v>140</v>
      </c>
      <c r="D517" s="14">
        <v>97</v>
      </c>
      <c r="E517" s="50">
        <v>97.11</v>
      </c>
      <c r="F517" s="106">
        <f t="shared" si="18"/>
        <v>100.11340206185567</v>
      </c>
    </row>
    <row r="518" spans="1:6" ht="15">
      <c r="A518" s="4">
        <v>637014</v>
      </c>
      <c r="B518" s="4" t="s">
        <v>228</v>
      </c>
      <c r="C518" s="10">
        <v>1569</v>
      </c>
      <c r="D518" s="14">
        <v>1433</v>
      </c>
      <c r="E518" s="50">
        <v>1433.04</v>
      </c>
      <c r="F518" s="106">
        <f t="shared" si="18"/>
        <v>100.00279134682484</v>
      </c>
    </row>
    <row r="519" spans="1:6" ht="15">
      <c r="A519" s="4">
        <v>637015</v>
      </c>
      <c r="B519" s="4" t="s">
        <v>229</v>
      </c>
      <c r="C519" s="10">
        <v>237</v>
      </c>
      <c r="D519" s="14">
        <v>0</v>
      </c>
      <c r="E519" s="50"/>
      <c r="F519" s="106"/>
    </row>
    <row r="520" spans="1:6" ht="15">
      <c r="A520" s="4">
        <v>637016</v>
      </c>
      <c r="B520" s="4" t="s">
        <v>230</v>
      </c>
      <c r="C520" s="10">
        <v>279</v>
      </c>
      <c r="D520" s="14">
        <v>348</v>
      </c>
      <c r="E520" s="50">
        <v>348.05</v>
      </c>
      <c r="F520" s="106">
        <f t="shared" si="18"/>
        <v>100.01436781609196</v>
      </c>
    </row>
    <row r="521" spans="1:6" ht="15">
      <c r="A521" s="4"/>
      <c r="B521" s="4"/>
      <c r="C521" s="10"/>
      <c r="D521" s="14"/>
      <c r="E521" s="50"/>
      <c r="F521" s="106"/>
    </row>
    <row r="522" spans="1:6" ht="15">
      <c r="A522" s="4">
        <v>642015</v>
      </c>
      <c r="B522" s="4" t="s">
        <v>232</v>
      </c>
      <c r="C522" s="10">
        <v>250</v>
      </c>
      <c r="D522" s="14">
        <v>0</v>
      </c>
      <c r="E522" s="50"/>
      <c r="F522" s="106"/>
    </row>
    <row r="523" spans="1:6" ht="15.75">
      <c r="A523" s="18"/>
      <c r="B523" s="18"/>
      <c r="C523" s="38">
        <f>SUM(C483:C522)</f>
        <v>52774</v>
      </c>
      <c r="D523" s="22">
        <f>SUM(D483:D522)</f>
        <v>66351</v>
      </c>
      <c r="E523" s="51">
        <f>SUM(E483:E522)</f>
        <v>66350.86000000002</v>
      </c>
      <c r="F523" s="114">
        <f>E523/D523*100</f>
        <v>99.99978900091938</v>
      </c>
    </row>
    <row r="524" spans="1:4" ht="15">
      <c r="A524" s="2"/>
      <c r="B524" s="2"/>
      <c r="C524" s="28"/>
      <c r="D524" s="28"/>
    </row>
    <row r="525" spans="1:4" ht="15">
      <c r="A525" s="2"/>
      <c r="B525" s="2"/>
      <c r="C525" s="28"/>
      <c r="D525" s="28"/>
    </row>
    <row r="526" spans="1:4" ht="15">
      <c r="A526" s="2"/>
      <c r="B526" s="2"/>
      <c r="C526" s="27"/>
      <c r="D526" s="27"/>
    </row>
    <row r="527" spans="1:4" ht="15">
      <c r="A527" s="2"/>
      <c r="B527" s="2"/>
      <c r="C527" s="27"/>
      <c r="D527" s="27"/>
    </row>
    <row r="528" spans="1:6" ht="15">
      <c r="A528" s="4" t="s">
        <v>296</v>
      </c>
      <c r="B528" s="4" t="s">
        <v>297</v>
      </c>
      <c r="C528" s="5" t="s">
        <v>5</v>
      </c>
      <c r="D528" s="6" t="s">
        <v>567</v>
      </c>
      <c r="E528" s="7" t="s">
        <v>585</v>
      </c>
      <c r="F528" s="7" t="s">
        <v>586</v>
      </c>
    </row>
    <row r="529" spans="1:6" ht="15">
      <c r="A529" s="4"/>
      <c r="B529" s="4"/>
      <c r="C529" s="10"/>
      <c r="D529" s="10"/>
      <c r="E529" s="31"/>
      <c r="F529" s="31"/>
    </row>
    <row r="530" spans="1:6" ht="15">
      <c r="A530" s="4">
        <v>611</v>
      </c>
      <c r="B530" s="4" t="s">
        <v>298</v>
      </c>
      <c r="C530" s="10">
        <v>18009</v>
      </c>
      <c r="D530" s="14">
        <v>18282</v>
      </c>
      <c r="E530" s="50">
        <v>18281.64</v>
      </c>
      <c r="F530" s="106">
        <f>E530/D530*100</f>
        <v>99.9980308500164</v>
      </c>
    </row>
    <row r="531" spans="1:6" ht="15">
      <c r="A531" s="4">
        <v>611</v>
      </c>
      <c r="B531" s="4" t="s">
        <v>299</v>
      </c>
      <c r="C531" s="10">
        <v>1094</v>
      </c>
      <c r="D531" s="14"/>
      <c r="E531" s="50"/>
      <c r="F531" s="106"/>
    </row>
    <row r="532" spans="1:6" ht="15">
      <c r="A532" s="4">
        <v>612001</v>
      </c>
      <c r="B532" s="4" t="s">
        <v>300</v>
      </c>
      <c r="C532" s="10">
        <v>840</v>
      </c>
      <c r="D532" s="14">
        <v>636</v>
      </c>
      <c r="E532" s="50">
        <v>636.29</v>
      </c>
      <c r="F532" s="106">
        <f aca="true" t="shared" si="19" ref="F532:F561">E532/D532*100</f>
        <v>100.04559748427673</v>
      </c>
    </row>
    <row r="533" spans="1:6" ht="15">
      <c r="A533" s="4">
        <v>612002</v>
      </c>
      <c r="B533" s="4" t="s">
        <v>301</v>
      </c>
      <c r="C533" s="10">
        <v>509</v>
      </c>
      <c r="D533" s="14">
        <v>80</v>
      </c>
      <c r="E533" s="50">
        <v>79.96</v>
      </c>
      <c r="F533" s="106">
        <f t="shared" si="19"/>
        <v>99.94999999999999</v>
      </c>
    </row>
    <row r="534" spans="1:6" ht="15">
      <c r="A534" s="4">
        <v>614</v>
      </c>
      <c r="B534" s="4" t="s">
        <v>236</v>
      </c>
      <c r="C534" s="10"/>
      <c r="D534" s="14">
        <v>1251</v>
      </c>
      <c r="E534" s="50">
        <v>1250.9</v>
      </c>
      <c r="F534" s="106">
        <f t="shared" si="19"/>
        <v>99.9920063948841</v>
      </c>
    </row>
    <row r="535" spans="1:6" ht="15">
      <c r="A535" s="4"/>
      <c r="B535" s="4"/>
      <c r="C535" s="10"/>
      <c r="D535" s="14"/>
      <c r="E535" s="10"/>
      <c r="F535" s="14"/>
    </row>
    <row r="536" spans="1:6" ht="15">
      <c r="A536" s="4">
        <v>621</v>
      </c>
      <c r="B536" s="4" t="s">
        <v>302</v>
      </c>
      <c r="C536" s="10">
        <v>1083</v>
      </c>
      <c r="D536" s="14">
        <v>808</v>
      </c>
      <c r="E536" s="50">
        <v>808.39</v>
      </c>
      <c r="F536" s="106">
        <f t="shared" si="19"/>
        <v>100.04826732673267</v>
      </c>
    </row>
    <row r="537" spans="1:6" ht="15">
      <c r="A537" s="4">
        <v>623</v>
      </c>
      <c r="B537" s="4" t="s">
        <v>303</v>
      </c>
      <c r="C537" s="10">
        <v>1009</v>
      </c>
      <c r="D537" s="14">
        <v>1232</v>
      </c>
      <c r="E537" s="50">
        <v>1232.22</v>
      </c>
      <c r="F537" s="106">
        <f t="shared" si="19"/>
        <v>100.01785714285714</v>
      </c>
    </row>
    <row r="538" spans="1:6" ht="15">
      <c r="A538" s="4">
        <v>625001</v>
      </c>
      <c r="B538" s="4" t="s">
        <v>304</v>
      </c>
      <c r="C538" s="10">
        <v>237</v>
      </c>
      <c r="D538" s="14">
        <v>283</v>
      </c>
      <c r="E538" s="50">
        <v>283.29</v>
      </c>
      <c r="F538" s="106">
        <f t="shared" si="19"/>
        <v>100.10247349823322</v>
      </c>
    </row>
    <row r="539" spans="1:6" ht="15">
      <c r="A539" s="4">
        <v>625002</v>
      </c>
      <c r="B539" s="4" t="s">
        <v>305</v>
      </c>
      <c r="C539" s="10">
        <v>2450</v>
      </c>
      <c r="D539" s="14">
        <v>2835</v>
      </c>
      <c r="E539" s="50">
        <v>2834.73</v>
      </c>
      <c r="F539" s="106">
        <f t="shared" si="19"/>
        <v>99.9904761904762</v>
      </c>
    </row>
    <row r="540" spans="1:6" ht="15">
      <c r="A540" s="4">
        <v>625003</v>
      </c>
      <c r="B540" s="4" t="s">
        <v>306</v>
      </c>
      <c r="C540" s="10">
        <v>177</v>
      </c>
      <c r="D540" s="14">
        <v>162</v>
      </c>
      <c r="E540" s="50">
        <v>161.85</v>
      </c>
      <c r="F540" s="106">
        <f t="shared" si="19"/>
        <v>99.9074074074074</v>
      </c>
    </row>
    <row r="541" spans="1:6" ht="15">
      <c r="A541" s="4">
        <v>625004</v>
      </c>
      <c r="B541" s="4" t="s">
        <v>307</v>
      </c>
      <c r="C541" s="10">
        <v>606</v>
      </c>
      <c r="D541" s="14">
        <v>607</v>
      </c>
      <c r="E541" s="50">
        <v>607.31</v>
      </c>
      <c r="F541" s="106">
        <f t="shared" si="19"/>
        <v>100.05107084019768</v>
      </c>
    </row>
    <row r="542" spans="1:6" ht="15">
      <c r="A542" s="4">
        <v>625005</v>
      </c>
      <c r="B542" s="4" t="s">
        <v>308</v>
      </c>
      <c r="C542" s="10">
        <v>169</v>
      </c>
      <c r="D542" s="14">
        <v>202</v>
      </c>
      <c r="E542" s="50">
        <v>202.35</v>
      </c>
      <c r="F542" s="106">
        <f t="shared" si="19"/>
        <v>100.17326732673266</v>
      </c>
    </row>
    <row r="543" spans="1:6" ht="15">
      <c r="A543" s="4">
        <v>625007</v>
      </c>
      <c r="B543" s="4" t="s">
        <v>309</v>
      </c>
      <c r="C543" s="10">
        <v>804</v>
      </c>
      <c r="D543" s="14">
        <v>962</v>
      </c>
      <c r="E543" s="50">
        <v>961.71</v>
      </c>
      <c r="F543" s="106">
        <f t="shared" si="19"/>
        <v>99.96985446985447</v>
      </c>
    </row>
    <row r="544" spans="1:6" ht="15">
      <c r="A544" s="4">
        <v>627</v>
      </c>
      <c r="B544" s="4" t="s">
        <v>310</v>
      </c>
      <c r="C544" s="10">
        <v>159</v>
      </c>
      <c r="D544" s="14">
        <v>160</v>
      </c>
      <c r="E544" s="50">
        <v>159.36</v>
      </c>
      <c r="F544" s="106">
        <f t="shared" si="19"/>
        <v>99.60000000000001</v>
      </c>
    </row>
    <row r="545" spans="1:6" ht="15">
      <c r="A545" s="4">
        <v>621</v>
      </c>
      <c r="B545" s="4" t="s">
        <v>302</v>
      </c>
      <c r="C545" s="10">
        <v>75</v>
      </c>
      <c r="D545" s="14"/>
      <c r="E545" s="50"/>
      <c r="F545" s="106"/>
    </row>
    <row r="546" spans="1:6" ht="15">
      <c r="A546" s="4">
        <v>623</v>
      </c>
      <c r="B546" s="4" t="s">
        <v>311</v>
      </c>
      <c r="C546" s="10">
        <v>79</v>
      </c>
      <c r="D546" s="14"/>
      <c r="E546" s="50"/>
      <c r="F546" s="106"/>
    </row>
    <row r="547" spans="1:6" ht="15">
      <c r="A547" s="4">
        <v>625001</v>
      </c>
      <c r="B547" s="4" t="s">
        <v>304</v>
      </c>
      <c r="C547" s="10">
        <v>11</v>
      </c>
      <c r="D547" s="14"/>
      <c r="E547" s="50"/>
      <c r="F547" s="106"/>
    </row>
    <row r="548" spans="1:6" ht="15">
      <c r="A548" s="4">
        <v>625002</v>
      </c>
      <c r="B548" s="4" t="s">
        <v>305</v>
      </c>
      <c r="C548" s="10">
        <v>112</v>
      </c>
      <c r="D548" s="14"/>
      <c r="E548" s="50"/>
      <c r="F548" s="106"/>
    </row>
    <row r="549" spans="1:6" ht="15">
      <c r="A549" s="4">
        <v>625003</v>
      </c>
      <c r="B549" s="4" t="s">
        <v>312</v>
      </c>
      <c r="C549" s="10">
        <v>45</v>
      </c>
      <c r="D549" s="14"/>
      <c r="E549" s="50"/>
      <c r="F549" s="106"/>
    </row>
    <row r="550" spans="1:6" ht="15">
      <c r="A550" s="4">
        <v>625004</v>
      </c>
      <c r="B550" s="4" t="s">
        <v>313</v>
      </c>
      <c r="C550" s="10">
        <v>24</v>
      </c>
      <c r="D550" s="14"/>
      <c r="E550" s="50"/>
      <c r="F550" s="106"/>
    </row>
    <row r="551" spans="1:6" ht="15">
      <c r="A551" s="4">
        <v>625005</v>
      </c>
      <c r="B551" s="4" t="s">
        <v>308</v>
      </c>
      <c r="C551" s="10">
        <v>8</v>
      </c>
      <c r="D551" s="14"/>
      <c r="E551" s="50"/>
      <c r="F551" s="106"/>
    </row>
    <row r="552" spans="1:6" ht="15">
      <c r="A552" s="4"/>
      <c r="B552" s="4"/>
      <c r="C552" s="10"/>
      <c r="D552" s="14"/>
      <c r="E552" s="50"/>
      <c r="F552" s="106"/>
    </row>
    <row r="553" spans="1:6" ht="15">
      <c r="A553" s="4">
        <v>631001</v>
      </c>
      <c r="B553" s="4" t="s">
        <v>314</v>
      </c>
      <c r="C553" s="10">
        <v>15</v>
      </c>
      <c r="D553" s="14">
        <v>0</v>
      </c>
      <c r="E553" s="50"/>
      <c r="F553" s="106"/>
    </row>
    <row r="554" spans="1:6" ht="15">
      <c r="A554" s="4">
        <v>633004</v>
      </c>
      <c r="B554" s="4" t="s">
        <v>551</v>
      </c>
      <c r="C554" s="10"/>
      <c r="D554" s="14">
        <v>203</v>
      </c>
      <c r="E554" s="50">
        <v>202.9</v>
      </c>
      <c r="F554" s="106">
        <f t="shared" si="19"/>
        <v>99.95073891625617</v>
      </c>
    </row>
    <row r="555" spans="1:6" ht="15">
      <c r="A555" s="4">
        <v>633006</v>
      </c>
      <c r="B555" s="4" t="s">
        <v>315</v>
      </c>
      <c r="C555" s="48">
        <v>100</v>
      </c>
      <c r="D555" s="14">
        <v>4878</v>
      </c>
      <c r="E555" s="50">
        <v>4877.83</v>
      </c>
      <c r="F555" s="106">
        <f t="shared" si="19"/>
        <v>99.99651496514966</v>
      </c>
    </row>
    <row r="556" spans="1:6" ht="15">
      <c r="A556" s="4">
        <v>633009</v>
      </c>
      <c r="B556" s="4" t="s">
        <v>552</v>
      </c>
      <c r="C556" s="48"/>
      <c r="D556" s="14">
        <v>654</v>
      </c>
      <c r="E556" s="50">
        <v>654</v>
      </c>
      <c r="F556" s="106">
        <f t="shared" si="19"/>
        <v>100</v>
      </c>
    </row>
    <row r="557" spans="1:6" ht="15">
      <c r="A557" s="4">
        <v>637012</v>
      </c>
      <c r="B557" s="4" t="s">
        <v>316</v>
      </c>
      <c r="C557" s="10">
        <v>10</v>
      </c>
      <c r="D557" s="14">
        <v>30</v>
      </c>
      <c r="E557" s="50">
        <v>29.56</v>
      </c>
      <c r="F557" s="106">
        <f t="shared" si="19"/>
        <v>98.53333333333333</v>
      </c>
    </row>
    <row r="558" spans="1:6" ht="15">
      <c r="A558" s="4">
        <v>637014</v>
      </c>
      <c r="B558" s="4" t="s">
        <v>317</v>
      </c>
      <c r="C558" s="10">
        <v>560</v>
      </c>
      <c r="D558" s="14">
        <v>652</v>
      </c>
      <c r="E558" s="50">
        <v>652.4</v>
      </c>
      <c r="F558" s="106">
        <f t="shared" si="19"/>
        <v>100.06134969325153</v>
      </c>
    </row>
    <row r="559" spans="1:6" ht="15">
      <c r="A559" s="4">
        <v>637016</v>
      </c>
      <c r="B559" s="4" t="s">
        <v>318</v>
      </c>
      <c r="C559" s="10">
        <v>220</v>
      </c>
      <c r="D559" s="14">
        <v>191</v>
      </c>
      <c r="E559" s="50">
        <v>191.07</v>
      </c>
      <c r="F559" s="106">
        <f t="shared" si="19"/>
        <v>100.03664921465969</v>
      </c>
    </row>
    <row r="560" spans="1:6" ht="15">
      <c r="A560" s="4">
        <v>643026</v>
      </c>
      <c r="B560" s="4" t="s">
        <v>319</v>
      </c>
      <c r="C560" s="10">
        <v>150</v>
      </c>
      <c r="D560" s="14">
        <v>118</v>
      </c>
      <c r="E560" s="50">
        <v>117.8</v>
      </c>
      <c r="F560" s="106">
        <f t="shared" si="19"/>
        <v>99.83050847457628</v>
      </c>
    </row>
    <row r="561" spans="1:6" ht="15.75">
      <c r="A561" s="4"/>
      <c r="B561" s="4"/>
      <c r="C561" s="38">
        <f>SUM(C530:C560)</f>
        <v>28555</v>
      </c>
      <c r="D561" s="22">
        <f>SUM(D529:D560)</f>
        <v>34226</v>
      </c>
      <c r="E561" s="51">
        <f>SUM(E530:E560)</f>
        <v>34225.560000000005</v>
      </c>
      <c r="F561" s="22">
        <f t="shared" si="19"/>
        <v>99.99871442762813</v>
      </c>
    </row>
    <row r="562" spans="1:4" ht="15.75">
      <c r="A562" s="43"/>
      <c r="B562" s="43"/>
      <c r="C562" s="46"/>
      <c r="D562" s="46"/>
    </row>
    <row r="563" spans="1:6" ht="15">
      <c r="A563" s="4"/>
      <c r="B563" s="4" t="s">
        <v>320</v>
      </c>
      <c r="C563" s="5" t="s">
        <v>5</v>
      </c>
      <c r="D563" s="6" t="s">
        <v>567</v>
      </c>
      <c r="E563" s="7" t="s">
        <v>585</v>
      </c>
      <c r="F563" s="7" t="s">
        <v>586</v>
      </c>
    </row>
    <row r="564" spans="1:6" ht="15">
      <c r="A564" s="49">
        <v>642002</v>
      </c>
      <c r="B564" s="50" t="s">
        <v>321</v>
      </c>
      <c r="C564" s="10">
        <v>9000</v>
      </c>
      <c r="D564" s="14">
        <v>7000</v>
      </c>
      <c r="E564" s="10">
        <v>1530.88</v>
      </c>
      <c r="F564" s="116">
        <f>E564/D564*100</f>
        <v>21.869714285714288</v>
      </c>
    </row>
    <row r="565" spans="1:6" ht="15">
      <c r="A565" s="49">
        <v>642004</v>
      </c>
      <c r="B565" s="50" t="s">
        <v>322</v>
      </c>
      <c r="C565" s="10">
        <v>25927</v>
      </c>
      <c r="D565" s="14">
        <v>25927</v>
      </c>
      <c r="E565" s="10">
        <v>25927</v>
      </c>
      <c r="F565" s="116">
        <f>E565/D565*100</f>
        <v>100</v>
      </c>
    </row>
    <row r="566" spans="1:6" ht="15">
      <c r="A566" s="49">
        <v>642005</v>
      </c>
      <c r="B566" s="50" t="s">
        <v>323</v>
      </c>
      <c r="C566" s="10">
        <v>3000</v>
      </c>
      <c r="D566" s="14">
        <v>3000</v>
      </c>
      <c r="E566" s="10">
        <v>2343.2</v>
      </c>
      <c r="F566" s="116">
        <f>E566/D566*100</f>
        <v>78.10666666666665</v>
      </c>
    </row>
    <row r="567" spans="1:6" ht="15.75">
      <c r="A567" s="51"/>
      <c r="B567" s="51"/>
      <c r="C567" s="38">
        <f>SUM(C564:C566)</f>
        <v>37927</v>
      </c>
      <c r="D567" s="22">
        <f>SUM(D564:D566)</f>
        <v>35927</v>
      </c>
      <c r="E567" s="51">
        <f>SUM(E564:E566)</f>
        <v>29801.08</v>
      </c>
      <c r="F567" s="116">
        <f>E567/D567*100</f>
        <v>82.94897987585938</v>
      </c>
    </row>
    <row r="568" spans="1:4" ht="15">
      <c r="A568" s="2"/>
      <c r="B568" s="2"/>
      <c r="C568" s="27"/>
      <c r="D568" s="27"/>
    </row>
    <row r="569" spans="1:6" ht="15">
      <c r="A569" s="4"/>
      <c r="B569" s="4" t="s">
        <v>182</v>
      </c>
      <c r="C569" s="5" t="s">
        <v>5</v>
      </c>
      <c r="D569" s="6" t="s">
        <v>567</v>
      </c>
      <c r="E569" s="7" t="s">
        <v>585</v>
      </c>
      <c r="F569" s="7" t="s">
        <v>586</v>
      </c>
    </row>
    <row r="570" spans="1:6" ht="15">
      <c r="A570" s="4">
        <v>716</v>
      </c>
      <c r="B570" s="4" t="s">
        <v>324</v>
      </c>
      <c r="C570" s="50">
        <v>2000</v>
      </c>
      <c r="D570" s="14">
        <v>1200</v>
      </c>
      <c r="E570" s="10">
        <v>1188</v>
      </c>
      <c r="F570" s="116">
        <f>E570/D570*100</f>
        <v>99</v>
      </c>
    </row>
    <row r="571" spans="1:6" ht="15">
      <c r="A571" s="4">
        <v>716</v>
      </c>
      <c r="B571" s="4" t="s">
        <v>325</v>
      </c>
      <c r="C571" s="50">
        <v>500</v>
      </c>
      <c r="D571" s="14">
        <v>500</v>
      </c>
      <c r="E571" s="10">
        <v>250</v>
      </c>
      <c r="F571" s="116">
        <f>E571/D571*100</f>
        <v>50</v>
      </c>
    </row>
    <row r="572" spans="1:6" ht="15">
      <c r="A572" s="4">
        <v>717002</v>
      </c>
      <c r="B572" s="4" t="s">
        <v>326</v>
      </c>
      <c r="C572" s="10">
        <v>4500</v>
      </c>
      <c r="D572" s="14">
        <v>4500</v>
      </c>
      <c r="E572" s="10">
        <v>4499</v>
      </c>
      <c r="F572" s="116">
        <f>E572/D572*100</f>
        <v>99.97777777777777</v>
      </c>
    </row>
    <row r="573" spans="1:6" ht="15.75">
      <c r="A573" s="18"/>
      <c r="B573" s="18"/>
      <c r="C573" s="38">
        <f>SUM(C570:C572)</f>
        <v>7000</v>
      </c>
      <c r="D573" s="22">
        <f>SUM(D570:D572)</f>
        <v>6200</v>
      </c>
      <c r="E573" s="51">
        <f>SUM(E570:E572)</f>
        <v>5937</v>
      </c>
      <c r="F573" s="116">
        <f>E573/D573*100</f>
        <v>95.75806451612904</v>
      </c>
    </row>
    <row r="574" spans="1:6" ht="15.75">
      <c r="A574" s="45"/>
      <c r="B574" s="45"/>
      <c r="C574" s="52"/>
      <c r="D574" s="52"/>
      <c r="E574" s="42"/>
      <c r="F574" s="42"/>
    </row>
    <row r="575" spans="1:6" ht="15">
      <c r="A575" s="4" t="s">
        <v>327</v>
      </c>
      <c r="B575" s="4"/>
      <c r="C575" s="5" t="s">
        <v>5</v>
      </c>
      <c r="D575" s="6" t="s">
        <v>567</v>
      </c>
      <c r="E575" s="7" t="s">
        <v>585</v>
      </c>
      <c r="F575" s="7" t="s">
        <v>586</v>
      </c>
    </row>
    <row r="576" spans="1:6" ht="15">
      <c r="A576" s="137" t="s">
        <v>139</v>
      </c>
      <c r="B576" s="138"/>
      <c r="C576" s="10">
        <f>C382+C419+C474+C523+C561+C567</f>
        <v>1176509</v>
      </c>
      <c r="D576" s="10">
        <f>D382+D419+D474+D479+D523+D561+D567</f>
        <v>1264510</v>
      </c>
      <c r="E576" s="15">
        <f>E382+E419+E474+E479+E523+E561+E567</f>
        <v>1258382.9600000007</v>
      </c>
      <c r="F576" s="116">
        <f>E576/D576*100</f>
        <v>99.51546132494015</v>
      </c>
    </row>
    <row r="577" spans="1:6" ht="15">
      <c r="A577" s="4" t="s">
        <v>140</v>
      </c>
      <c r="B577" s="4"/>
      <c r="C577" s="10">
        <f>C573</f>
        <v>7000</v>
      </c>
      <c r="D577" s="10">
        <f>D573</f>
        <v>6200</v>
      </c>
      <c r="E577" s="14">
        <f>E573</f>
        <v>5937</v>
      </c>
      <c r="F577" s="116">
        <f>E577/D577*100</f>
        <v>95.75806451612904</v>
      </c>
    </row>
    <row r="578" spans="1:6" ht="15">
      <c r="A578" s="151" t="s">
        <v>183</v>
      </c>
      <c r="B578" s="151"/>
      <c r="C578" s="13">
        <f>SUM(C576:C577)</f>
        <v>1183509</v>
      </c>
      <c r="D578" s="13">
        <f>SUM(D576:D577)</f>
        <v>1270710</v>
      </c>
      <c r="E578" s="35">
        <f>SUM(E576:E577)</f>
        <v>1264319.9600000007</v>
      </c>
      <c r="F578" s="116">
        <f>E578/D578*100</f>
        <v>99.49712837704911</v>
      </c>
    </row>
    <row r="579" spans="1:4" ht="15.75">
      <c r="A579" s="45"/>
      <c r="B579" s="45"/>
      <c r="C579" s="27"/>
      <c r="D579" s="27"/>
    </row>
    <row r="580" spans="1:4" ht="15">
      <c r="A580" s="2"/>
      <c r="B580" s="2"/>
      <c r="C580" s="27"/>
      <c r="D580" s="27"/>
    </row>
    <row r="581" spans="1:6" ht="15.75">
      <c r="A581" s="128" t="s">
        <v>328</v>
      </c>
      <c r="B581" s="129"/>
      <c r="C581" s="129"/>
      <c r="D581" s="129"/>
      <c r="E581" s="129"/>
      <c r="F581" s="152"/>
    </row>
    <row r="582" spans="1:4" ht="15">
      <c r="A582" s="2"/>
      <c r="B582" s="2"/>
      <c r="C582" s="27"/>
      <c r="D582" s="27"/>
    </row>
    <row r="583" spans="1:6" ht="15">
      <c r="A583" s="4"/>
      <c r="B583" s="4" t="s">
        <v>329</v>
      </c>
      <c r="C583" s="5" t="s">
        <v>5</v>
      </c>
      <c r="D583" s="6" t="s">
        <v>567</v>
      </c>
      <c r="E583" s="7" t="s">
        <v>585</v>
      </c>
      <c r="F583" s="7" t="s">
        <v>586</v>
      </c>
    </row>
    <row r="584" spans="1:6" ht="15">
      <c r="A584" s="49">
        <v>632001</v>
      </c>
      <c r="B584" s="50" t="s">
        <v>146</v>
      </c>
      <c r="C584" s="10"/>
      <c r="D584" s="10"/>
      <c r="E584" s="31"/>
      <c r="F584" s="14">
        <f>D584+E584</f>
        <v>0</v>
      </c>
    </row>
    <row r="585" spans="1:6" ht="15">
      <c r="A585" s="49">
        <v>633006</v>
      </c>
      <c r="B585" s="50" t="s">
        <v>553</v>
      </c>
      <c r="C585" s="10"/>
      <c r="D585" s="10">
        <v>14</v>
      </c>
      <c r="E585" s="14">
        <v>13.97</v>
      </c>
      <c r="F585" s="116">
        <f>E585/D585*100</f>
        <v>99.78571428571429</v>
      </c>
    </row>
    <row r="586" spans="1:6" ht="15">
      <c r="A586" s="49">
        <v>635006</v>
      </c>
      <c r="B586" s="50" t="s">
        <v>330</v>
      </c>
      <c r="C586" s="10">
        <v>700</v>
      </c>
      <c r="D586" s="14">
        <v>1383</v>
      </c>
      <c r="E586" s="10">
        <v>700</v>
      </c>
      <c r="F586" s="116">
        <f>E586/D586*100</f>
        <v>50.61460592913956</v>
      </c>
    </row>
    <row r="587" spans="1:6" ht="15">
      <c r="A587" s="49">
        <v>642001</v>
      </c>
      <c r="B587" s="50" t="s">
        <v>331</v>
      </c>
      <c r="C587" s="10">
        <v>16265</v>
      </c>
      <c r="D587" s="14">
        <v>16265</v>
      </c>
      <c r="E587" s="10">
        <v>16265</v>
      </c>
      <c r="F587" s="116">
        <f>E587/D587*100</f>
        <v>100</v>
      </c>
    </row>
    <row r="588" spans="1:6" ht="15.75">
      <c r="A588" s="51"/>
      <c r="B588" s="51"/>
      <c r="C588" s="38">
        <f>SUM(C586:C587)</f>
        <v>16965</v>
      </c>
      <c r="D588" s="22">
        <f>SUM(D584:D587)</f>
        <v>17662</v>
      </c>
      <c r="E588" s="51">
        <f>SUM(E584:E587)</f>
        <v>16978.97</v>
      </c>
      <c r="F588" s="116">
        <f>E588/D588*100</f>
        <v>96.13277092062054</v>
      </c>
    </row>
    <row r="589" spans="1:4" ht="15">
      <c r="A589" s="2"/>
      <c r="B589" s="2"/>
      <c r="C589" s="27"/>
      <c r="D589" s="27"/>
    </row>
    <row r="590" spans="1:4" ht="15.75">
      <c r="A590" s="45"/>
      <c r="B590" s="45"/>
      <c r="C590" s="27"/>
      <c r="D590" s="27"/>
    </row>
    <row r="591" spans="1:6" ht="15">
      <c r="A591" s="4" t="s">
        <v>332</v>
      </c>
      <c r="B591" s="4"/>
      <c r="C591" s="5" t="s">
        <v>5</v>
      </c>
      <c r="D591" s="6" t="s">
        <v>567</v>
      </c>
      <c r="E591" s="7" t="s">
        <v>585</v>
      </c>
      <c r="F591" s="7" t="s">
        <v>586</v>
      </c>
    </row>
    <row r="592" spans="1:6" ht="15">
      <c r="A592" s="137" t="s">
        <v>139</v>
      </c>
      <c r="B592" s="138"/>
      <c r="C592" s="10">
        <f>C588</f>
        <v>16965</v>
      </c>
      <c r="D592" s="10">
        <f>D588</f>
        <v>17662</v>
      </c>
      <c r="E592" s="10">
        <f>E588</f>
        <v>16978.97</v>
      </c>
      <c r="F592" s="116">
        <f>E592/D592*100</f>
        <v>96.13277092062054</v>
      </c>
    </row>
    <row r="593" spans="1:6" ht="15">
      <c r="A593" s="4" t="s">
        <v>140</v>
      </c>
      <c r="B593" s="4"/>
      <c r="C593" s="10">
        <v>0</v>
      </c>
      <c r="D593" s="10">
        <v>0</v>
      </c>
      <c r="E593" s="10"/>
      <c r="F593" s="31"/>
    </row>
    <row r="594" spans="1:6" ht="15">
      <c r="A594" s="151" t="s">
        <v>183</v>
      </c>
      <c r="B594" s="151"/>
      <c r="C594" s="13">
        <f>SUM(C592:C593)</f>
        <v>16965</v>
      </c>
      <c r="D594" s="13">
        <f>SUM(D592:D593)</f>
        <v>17662</v>
      </c>
      <c r="E594" s="33">
        <f>SUM(E592:E593)</f>
        <v>16978.97</v>
      </c>
      <c r="F594" s="116">
        <f>E594/D594*100</f>
        <v>96.13277092062054</v>
      </c>
    </row>
    <row r="595" spans="1:5" ht="15.75">
      <c r="A595" s="45"/>
      <c r="B595" s="45"/>
      <c r="C595" s="27"/>
      <c r="D595" s="27"/>
      <c r="E595" s="32"/>
    </row>
    <row r="596" spans="1:4" ht="15">
      <c r="A596" s="2"/>
      <c r="B596" s="2"/>
      <c r="C596" s="27"/>
      <c r="D596" s="27"/>
    </row>
    <row r="597" spans="1:6" ht="15.75">
      <c r="A597" s="128" t="s">
        <v>333</v>
      </c>
      <c r="B597" s="129"/>
      <c r="C597" s="129"/>
      <c r="D597" s="121"/>
      <c r="E597" s="121"/>
      <c r="F597" s="122"/>
    </row>
    <row r="598" spans="1:4" ht="15">
      <c r="A598" s="2"/>
      <c r="B598" s="2"/>
      <c r="C598" s="27"/>
      <c r="D598" s="27"/>
    </row>
    <row r="599" spans="1:6" ht="15">
      <c r="A599" s="4"/>
      <c r="B599" s="4" t="s">
        <v>334</v>
      </c>
      <c r="C599" s="5" t="s">
        <v>5</v>
      </c>
      <c r="D599" s="6" t="s">
        <v>567</v>
      </c>
      <c r="E599" s="7" t="s">
        <v>585</v>
      </c>
      <c r="F599" s="7" t="s">
        <v>586</v>
      </c>
    </row>
    <row r="600" spans="1:6" ht="15">
      <c r="A600" s="4"/>
      <c r="B600" s="4"/>
      <c r="C600" s="10"/>
      <c r="D600" s="10"/>
      <c r="E600" s="31"/>
      <c r="F600" s="31"/>
    </row>
    <row r="601" spans="1:6" ht="15">
      <c r="A601" s="49">
        <v>611</v>
      </c>
      <c r="B601" s="50" t="s">
        <v>235</v>
      </c>
      <c r="C601" s="10">
        <v>19000</v>
      </c>
      <c r="D601" s="14">
        <v>17800</v>
      </c>
      <c r="E601" s="10">
        <v>16083.13</v>
      </c>
      <c r="F601" s="116">
        <f aca="true" t="shared" si="20" ref="F601:F635">E601/D601*100</f>
        <v>90.35466292134831</v>
      </c>
    </row>
    <row r="602" spans="1:6" ht="15">
      <c r="A602" s="49">
        <v>612</v>
      </c>
      <c r="B602" s="50" t="s">
        <v>105</v>
      </c>
      <c r="C602" s="10">
        <v>6500</v>
      </c>
      <c r="D602" s="14">
        <v>7830</v>
      </c>
      <c r="E602" s="10">
        <v>7123.08</v>
      </c>
      <c r="F602" s="116">
        <f t="shared" si="20"/>
        <v>90.97164750957855</v>
      </c>
    </row>
    <row r="603" spans="1:6" ht="15">
      <c r="A603" s="49">
        <v>614</v>
      </c>
      <c r="B603" s="50" t="s">
        <v>335</v>
      </c>
      <c r="C603" s="10"/>
      <c r="D603" s="14">
        <v>2425</v>
      </c>
      <c r="E603" s="10">
        <v>2415</v>
      </c>
      <c r="F603" s="116">
        <f t="shared" si="20"/>
        <v>99.58762886597938</v>
      </c>
    </row>
    <row r="604" spans="1:6" ht="15">
      <c r="A604" s="49"/>
      <c r="B604" s="50"/>
      <c r="C604" s="10">
        <v>0</v>
      </c>
      <c r="D604" s="14">
        <v>0</v>
      </c>
      <c r="E604" s="10"/>
      <c r="F604" s="116"/>
    </row>
    <row r="605" spans="1:6" ht="15">
      <c r="A605" s="49">
        <v>623</v>
      </c>
      <c r="B605" s="50" t="s">
        <v>106</v>
      </c>
      <c r="C605" s="10">
        <v>2550</v>
      </c>
      <c r="D605" s="14">
        <v>2550</v>
      </c>
      <c r="E605" s="10">
        <v>2202.11</v>
      </c>
      <c r="F605" s="116">
        <f t="shared" si="20"/>
        <v>86.35725490196079</v>
      </c>
    </row>
    <row r="606" spans="1:6" ht="15">
      <c r="A606" s="49">
        <v>625001</v>
      </c>
      <c r="B606" s="50" t="s">
        <v>107</v>
      </c>
      <c r="C606" s="10">
        <v>357</v>
      </c>
      <c r="D606" s="14">
        <v>361</v>
      </c>
      <c r="E606" s="10">
        <v>360.84</v>
      </c>
      <c r="F606" s="116">
        <f t="shared" si="20"/>
        <v>99.9556786703601</v>
      </c>
    </row>
    <row r="607" spans="1:6" ht="15">
      <c r="A607" s="49">
        <v>625002</v>
      </c>
      <c r="B607" s="50" t="s">
        <v>108</v>
      </c>
      <c r="C607" s="10">
        <v>3570</v>
      </c>
      <c r="D607" s="14">
        <v>3610</v>
      </c>
      <c r="E607" s="10">
        <v>3609.57</v>
      </c>
      <c r="F607" s="116">
        <f t="shared" si="20"/>
        <v>99.98808864265929</v>
      </c>
    </row>
    <row r="608" spans="1:6" ht="15">
      <c r="A608" s="49">
        <v>625003</v>
      </c>
      <c r="B608" s="50" t="s">
        <v>109</v>
      </c>
      <c r="C608" s="10">
        <v>204</v>
      </c>
      <c r="D608" s="14">
        <v>207</v>
      </c>
      <c r="E608" s="10">
        <v>206.17</v>
      </c>
      <c r="F608" s="116">
        <f t="shared" si="20"/>
        <v>99.59903381642512</v>
      </c>
    </row>
    <row r="609" spans="1:6" ht="15">
      <c r="A609" s="49">
        <v>625004</v>
      </c>
      <c r="B609" s="50" t="s">
        <v>110</v>
      </c>
      <c r="C609" s="10">
        <v>765</v>
      </c>
      <c r="D609" s="14">
        <v>774</v>
      </c>
      <c r="E609" s="10">
        <v>773.39</v>
      </c>
      <c r="F609" s="116">
        <f t="shared" si="20"/>
        <v>99.92118863049096</v>
      </c>
    </row>
    <row r="610" spans="1:6" ht="15">
      <c r="A610" s="49">
        <v>625005</v>
      </c>
      <c r="B610" s="50" t="s">
        <v>111</v>
      </c>
      <c r="C610" s="10">
        <v>255</v>
      </c>
      <c r="D610" s="14">
        <v>258</v>
      </c>
      <c r="E610" s="10">
        <v>257.74</v>
      </c>
      <c r="F610" s="116">
        <f t="shared" si="20"/>
        <v>99.89922480620156</v>
      </c>
    </row>
    <row r="611" spans="1:6" ht="15">
      <c r="A611" s="49">
        <v>625007</v>
      </c>
      <c r="B611" s="50" t="s">
        <v>336</v>
      </c>
      <c r="C611" s="10">
        <v>1211</v>
      </c>
      <c r="D611" s="14">
        <v>1225</v>
      </c>
      <c r="E611" s="10">
        <v>1224.57</v>
      </c>
      <c r="F611" s="116">
        <f t="shared" si="20"/>
        <v>99.96489795918366</v>
      </c>
    </row>
    <row r="612" spans="1:6" ht="15">
      <c r="A612" s="49"/>
      <c r="B612" s="50"/>
      <c r="C612" s="10"/>
      <c r="D612" s="14">
        <v>0</v>
      </c>
      <c r="E612" s="10"/>
      <c r="F612" s="116"/>
    </row>
    <row r="613" spans="1:6" ht="15">
      <c r="A613" s="49">
        <v>627</v>
      </c>
      <c r="B613" s="50" t="s">
        <v>257</v>
      </c>
      <c r="C613" s="10">
        <v>684</v>
      </c>
      <c r="D613" s="14">
        <v>684</v>
      </c>
      <c r="E613" s="10">
        <v>645.5</v>
      </c>
      <c r="F613" s="116">
        <f t="shared" si="20"/>
        <v>94.37134502923976</v>
      </c>
    </row>
    <row r="614" spans="1:6" ht="15">
      <c r="A614" s="49"/>
      <c r="B614" s="50"/>
      <c r="C614" s="10">
        <v>0</v>
      </c>
      <c r="D614" s="14">
        <v>0</v>
      </c>
      <c r="E614" s="10"/>
      <c r="F614" s="116"/>
    </row>
    <row r="615" spans="1:6" ht="15">
      <c r="A615" s="49">
        <v>631001</v>
      </c>
      <c r="B615" s="50" t="s">
        <v>337</v>
      </c>
      <c r="C615" s="10">
        <v>50</v>
      </c>
      <c r="D615" s="14">
        <v>50</v>
      </c>
      <c r="E615" s="10">
        <v>0</v>
      </c>
      <c r="F615" s="116">
        <f t="shared" si="20"/>
        <v>0</v>
      </c>
    </row>
    <row r="616" spans="1:6" ht="15">
      <c r="A616" s="49">
        <v>631002</v>
      </c>
      <c r="B616" s="50" t="s">
        <v>519</v>
      </c>
      <c r="C616" s="10"/>
      <c r="D616" s="14">
        <v>130</v>
      </c>
      <c r="E616" s="10">
        <v>128.7</v>
      </c>
      <c r="F616" s="116">
        <f t="shared" si="20"/>
        <v>98.99999999999999</v>
      </c>
    </row>
    <row r="617" spans="1:6" ht="15">
      <c r="A617" s="49">
        <v>632001</v>
      </c>
      <c r="B617" s="50" t="s">
        <v>338</v>
      </c>
      <c r="C617" s="10">
        <v>32000</v>
      </c>
      <c r="D617" s="14">
        <v>32980</v>
      </c>
      <c r="E617" s="10">
        <v>26032.92</v>
      </c>
      <c r="F617" s="116">
        <f t="shared" si="20"/>
        <v>78.93547604608854</v>
      </c>
    </row>
    <row r="618" spans="1:6" ht="15">
      <c r="A618" s="49">
        <v>632002</v>
      </c>
      <c r="B618" s="50" t="s">
        <v>128</v>
      </c>
      <c r="C618" s="10">
        <v>6700</v>
      </c>
      <c r="D618" s="14">
        <v>6570</v>
      </c>
      <c r="E618" s="10">
        <v>3455.15</v>
      </c>
      <c r="F618" s="116">
        <f t="shared" si="20"/>
        <v>52.58980213089802</v>
      </c>
    </row>
    <row r="619" spans="1:6" ht="15">
      <c r="A619" s="49">
        <v>633001</v>
      </c>
      <c r="B619" s="50" t="s">
        <v>339</v>
      </c>
      <c r="C619" s="10">
        <v>6000</v>
      </c>
      <c r="D619" s="14">
        <v>7500</v>
      </c>
      <c r="E619" s="10">
        <v>7344</v>
      </c>
      <c r="F619" s="116">
        <f t="shared" si="20"/>
        <v>97.92</v>
      </c>
    </row>
    <row r="620" spans="1:6" ht="15">
      <c r="A620" s="49">
        <v>633004</v>
      </c>
      <c r="B620" s="50" t="s">
        <v>340</v>
      </c>
      <c r="C620" s="10">
        <v>100</v>
      </c>
      <c r="D620" s="14">
        <v>1800</v>
      </c>
      <c r="E620" s="10">
        <v>1792.8</v>
      </c>
      <c r="F620" s="116">
        <f t="shared" si="20"/>
        <v>99.6</v>
      </c>
    </row>
    <row r="621" spans="1:6" ht="15">
      <c r="A621" s="49">
        <v>633006</v>
      </c>
      <c r="B621" s="50" t="s">
        <v>341</v>
      </c>
      <c r="C621" s="10">
        <v>5300</v>
      </c>
      <c r="D621" s="14">
        <v>1395</v>
      </c>
      <c r="E621" s="10">
        <v>1372.71</v>
      </c>
      <c r="F621" s="116">
        <f t="shared" si="20"/>
        <v>98.40215053763441</v>
      </c>
    </row>
    <row r="622" spans="1:6" ht="15">
      <c r="A622" s="49">
        <v>633009</v>
      </c>
      <c r="B622" s="50" t="s">
        <v>342</v>
      </c>
      <c r="C622" s="10">
        <v>30</v>
      </c>
      <c r="D622" s="14">
        <v>30</v>
      </c>
      <c r="E622" s="10">
        <v>0</v>
      </c>
      <c r="F622" s="116">
        <f t="shared" si="20"/>
        <v>0</v>
      </c>
    </row>
    <row r="623" spans="1:6" ht="15">
      <c r="A623" s="49">
        <v>633010</v>
      </c>
      <c r="B623" s="50" t="s">
        <v>343</v>
      </c>
      <c r="C623" s="10">
        <v>110</v>
      </c>
      <c r="D623" s="14">
        <v>110</v>
      </c>
      <c r="E623" s="10">
        <v>0</v>
      </c>
      <c r="F623" s="116">
        <f t="shared" si="20"/>
        <v>0</v>
      </c>
    </row>
    <row r="624" spans="1:6" ht="15">
      <c r="A624" s="49">
        <v>635004</v>
      </c>
      <c r="B624" s="50" t="s">
        <v>344</v>
      </c>
      <c r="C624" s="10">
        <v>200</v>
      </c>
      <c r="D624" s="14">
        <v>811</v>
      </c>
      <c r="E624" s="10">
        <v>811.02</v>
      </c>
      <c r="F624" s="116">
        <f t="shared" si="20"/>
        <v>100.00246609124537</v>
      </c>
    </row>
    <row r="625" spans="1:6" ht="15">
      <c r="A625" s="49">
        <v>635006</v>
      </c>
      <c r="B625" s="50" t="s">
        <v>345</v>
      </c>
      <c r="C625" s="10">
        <v>10000</v>
      </c>
      <c r="D625" s="14">
        <v>9360</v>
      </c>
      <c r="E625" s="10">
        <v>4619.88</v>
      </c>
      <c r="F625" s="116">
        <f t="shared" si="20"/>
        <v>49.35769230769231</v>
      </c>
    </row>
    <row r="626" spans="1:6" ht="15">
      <c r="A626" s="49">
        <v>637002</v>
      </c>
      <c r="B626" s="50" t="s">
        <v>569</v>
      </c>
      <c r="C626" s="10">
        <v>11000</v>
      </c>
      <c r="D626" s="14">
        <v>20632</v>
      </c>
      <c r="E626" s="10">
        <v>20631.51</v>
      </c>
      <c r="F626" s="116">
        <f t="shared" si="20"/>
        <v>99.9976250484684</v>
      </c>
    </row>
    <row r="627" spans="1:6" ht="15">
      <c r="A627" s="49">
        <v>637004</v>
      </c>
      <c r="B627" s="50" t="s">
        <v>346</v>
      </c>
      <c r="C627" s="10">
        <v>600</v>
      </c>
      <c r="D627" s="14">
        <v>1716</v>
      </c>
      <c r="E627" s="10">
        <v>1715.14</v>
      </c>
      <c r="F627" s="116">
        <f t="shared" si="20"/>
        <v>99.94988344988346</v>
      </c>
    </row>
    <row r="628" spans="1:6" ht="15">
      <c r="A628" s="49">
        <v>637014</v>
      </c>
      <c r="B628" s="50" t="s">
        <v>117</v>
      </c>
      <c r="C628" s="10">
        <v>1621</v>
      </c>
      <c r="D628" s="14">
        <v>1621</v>
      </c>
      <c r="E628" s="10">
        <v>1401.74</v>
      </c>
      <c r="F628" s="116">
        <f t="shared" si="20"/>
        <v>86.47378161628623</v>
      </c>
    </row>
    <row r="629" spans="1:6" ht="15">
      <c r="A629" s="49">
        <v>637016</v>
      </c>
      <c r="B629" s="50" t="s">
        <v>118</v>
      </c>
      <c r="C629" s="10">
        <v>382</v>
      </c>
      <c r="D629" s="14">
        <v>382</v>
      </c>
      <c r="E629" s="10">
        <v>338.4</v>
      </c>
      <c r="F629" s="116">
        <f t="shared" si="20"/>
        <v>88.58638743455496</v>
      </c>
    </row>
    <row r="630" spans="1:6" ht="15">
      <c r="A630" s="49">
        <v>637012</v>
      </c>
      <c r="B630" s="50" t="s">
        <v>347</v>
      </c>
      <c r="C630" s="10">
        <v>450</v>
      </c>
      <c r="D630" s="14">
        <v>450</v>
      </c>
      <c r="E630" s="10">
        <v>284.4</v>
      </c>
      <c r="F630" s="116">
        <f t="shared" si="20"/>
        <v>63.19999999999999</v>
      </c>
    </row>
    <row r="631" spans="1:6" ht="15">
      <c r="A631" s="49">
        <v>637027</v>
      </c>
      <c r="B631" s="50" t="s">
        <v>348</v>
      </c>
      <c r="C631" s="10">
        <v>3900</v>
      </c>
      <c r="D631" s="14">
        <v>200</v>
      </c>
      <c r="E631" s="10">
        <v>0</v>
      </c>
      <c r="F631" s="116">
        <f t="shared" si="20"/>
        <v>0</v>
      </c>
    </row>
    <row r="632" spans="1:6" ht="15">
      <c r="A632" s="49"/>
      <c r="B632" s="50"/>
      <c r="C632" s="10"/>
      <c r="D632" s="14">
        <v>0</v>
      </c>
      <c r="E632" s="10"/>
      <c r="F632" s="116"/>
    </row>
    <row r="633" spans="1:6" ht="15">
      <c r="A633" s="49"/>
      <c r="B633" s="50"/>
      <c r="C633" s="10"/>
      <c r="D633" s="14">
        <v>0</v>
      </c>
      <c r="E633" s="10"/>
      <c r="F633" s="116"/>
    </row>
    <row r="634" spans="1:6" ht="15">
      <c r="A634" s="49">
        <v>642015</v>
      </c>
      <c r="B634" s="50" t="s">
        <v>349</v>
      </c>
      <c r="C634" s="10">
        <v>200</v>
      </c>
      <c r="D634" s="14">
        <v>487</v>
      </c>
      <c r="E634" s="10">
        <v>486.53</v>
      </c>
      <c r="F634" s="116">
        <f t="shared" si="20"/>
        <v>99.9034907597536</v>
      </c>
    </row>
    <row r="635" spans="1:6" ht="15.75">
      <c r="A635" s="51"/>
      <c r="B635" s="51"/>
      <c r="C635" s="38">
        <f>SUM(C601:C634)</f>
        <v>113739</v>
      </c>
      <c r="D635" s="22">
        <f>SUM(D601:D634)</f>
        <v>123948</v>
      </c>
      <c r="E635" s="51">
        <f>SUM(E601:E634)</f>
        <v>105316</v>
      </c>
      <c r="F635" s="116">
        <f t="shared" si="20"/>
        <v>84.96788976022202</v>
      </c>
    </row>
    <row r="636" spans="1:4" ht="15">
      <c r="A636" s="2"/>
      <c r="B636" s="2"/>
      <c r="C636" s="27"/>
      <c r="D636" s="27"/>
    </row>
    <row r="637" spans="1:4" ht="15">
      <c r="A637" s="2"/>
      <c r="B637" s="2"/>
      <c r="C637" s="27"/>
      <c r="D637" s="27"/>
    </row>
    <row r="638" spans="1:6" ht="15">
      <c r="A638" s="4"/>
      <c r="B638" s="4" t="s">
        <v>350</v>
      </c>
      <c r="C638" s="5" t="s">
        <v>5</v>
      </c>
      <c r="D638" s="6" t="s">
        <v>567</v>
      </c>
      <c r="E638" s="7" t="s">
        <v>585</v>
      </c>
      <c r="F638" s="7" t="s">
        <v>586</v>
      </c>
    </row>
    <row r="639" spans="1:6" ht="15">
      <c r="A639" s="2"/>
      <c r="B639" s="2"/>
      <c r="C639" s="10"/>
      <c r="D639" s="10"/>
      <c r="E639" s="31"/>
      <c r="F639" s="31"/>
    </row>
    <row r="640" spans="1:6" ht="15">
      <c r="A640" s="4">
        <v>632001</v>
      </c>
      <c r="B640" s="4" t="s">
        <v>351</v>
      </c>
      <c r="C640" s="10">
        <v>500</v>
      </c>
      <c r="D640" s="14">
        <v>390</v>
      </c>
      <c r="E640" s="10">
        <v>253</v>
      </c>
      <c r="F640" s="116">
        <f aca="true" t="shared" si="21" ref="F640:F648">E640/D640*100</f>
        <v>64.87179487179488</v>
      </c>
    </row>
    <row r="641" spans="1:6" ht="15">
      <c r="A641" s="4">
        <v>633002</v>
      </c>
      <c r="B641" s="4" t="s">
        <v>261</v>
      </c>
      <c r="C641" s="10"/>
      <c r="D641" s="14">
        <v>210</v>
      </c>
      <c r="E641" s="10">
        <v>210</v>
      </c>
      <c r="F641" s="116">
        <f t="shared" si="21"/>
        <v>100</v>
      </c>
    </row>
    <row r="642" spans="1:6" ht="15">
      <c r="A642" s="4">
        <v>633006</v>
      </c>
      <c r="B642" s="4" t="s">
        <v>131</v>
      </c>
      <c r="C642" s="10">
        <v>100</v>
      </c>
      <c r="D642" s="14">
        <v>100</v>
      </c>
      <c r="E642" s="10">
        <v>56.14</v>
      </c>
      <c r="F642" s="116">
        <f t="shared" si="21"/>
        <v>56.14</v>
      </c>
    </row>
    <row r="643" spans="1:6" ht="15">
      <c r="A643" s="4">
        <v>633009</v>
      </c>
      <c r="B643" s="4" t="s">
        <v>352</v>
      </c>
      <c r="C643" s="10">
        <v>1000</v>
      </c>
      <c r="D643" s="14">
        <v>1000</v>
      </c>
      <c r="E643" s="10">
        <v>711.2</v>
      </c>
      <c r="F643" s="116">
        <f t="shared" si="21"/>
        <v>71.12</v>
      </c>
    </row>
    <row r="644" spans="1:6" ht="15">
      <c r="A644" s="4">
        <v>635003</v>
      </c>
      <c r="B644" s="4" t="s">
        <v>353</v>
      </c>
      <c r="C644" s="10">
        <v>50</v>
      </c>
      <c r="D644" s="14">
        <v>50</v>
      </c>
      <c r="E644" s="10">
        <v>0</v>
      </c>
      <c r="F644" s="116">
        <f t="shared" si="21"/>
        <v>0</v>
      </c>
    </row>
    <row r="645" spans="1:6" ht="15">
      <c r="A645" s="4">
        <v>635004</v>
      </c>
      <c r="B645" s="4" t="s">
        <v>354</v>
      </c>
      <c r="C645" s="10">
        <v>100</v>
      </c>
      <c r="D645" s="14">
        <v>0</v>
      </c>
      <c r="E645" s="10">
        <v>0</v>
      </c>
      <c r="F645" s="116"/>
    </row>
    <row r="646" spans="1:6" ht="15">
      <c r="A646" s="4">
        <v>637004</v>
      </c>
      <c r="B646" s="4" t="s">
        <v>124</v>
      </c>
      <c r="C646" s="10">
        <v>20</v>
      </c>
      <c r="D646" s="14">
        <v>20</v>
      </c>
      <c r="E646" s="10">
        <v>3.36</v>
      </c>
      <c r="F646" s="116">
        <f t="shared" si="21"/>
        <v>16.799999999999997</v>
      </c>
    </row>
    <row r="647" spans="1:6" ht="15">
      <c r="A647" s="4">
        <v>637012</v>
      </c>
      <c r="B647" s="4" t="s">
        <v>100</v>
      </c>
      <c r="C647" s="10">
        <v>80</v>
      </c>
      <c r="D647" s="14">
        <v>80</v>
      </c>
      <c r="E647" s="10">
        <v>24</v>
      </c>
      <c r="F647" s="116">
        <f t="shared" si="21"/>
        <v>30</v>
      </c>
    </row>
    <row r="648" spans="1:6" ht="15.75">
      <c r="A648" s="18"/>
      <c r="B648" s="18"/>
      <c r="C648" s="38">
        <f>SUM(C640:C647)</f>
        <v>1850</v>
      </c>
      <c r="D648" s="22">
        <v>1850</v>
      </c>
      <c r="E648" s="51">
        <f>SUM(E640:E647)</f>
        <v>1257.7</v>
      </c>
      <c r="F648" s="116">
        <f t="shared" si="21"/>
        <v>67.98378378378379</v>
      </c>
    </row>
    <row r="649" spans="1:4" ht="15">
      <c r="A649" s="2"/>
      <c r="B649" s="2"/>
      <c r="C649" s="27"/>
      <c r="D649" s="27"/>
    </row>
    <row r="650" spans="1:4" ht="15">
      <c r="A650" s="2"/>
      <c r="B650" s="2"/>
      <c r="C650" s="27"/>
      <c r="D650" s="27"/>
    </row>
    <row r="651" spans="1:6" ht="15">
      <c r="A651" s="4"/>
      <c r="B651" s="4" t="s">
        <v>126</v>
      </c>
      <c r="C651" s="5" t="s">
        <v>5</v>
      </c>
      <c r="D651" s="6" t="s">
        <v>567</v>
      </c>
      <c r="E651" s="7" t="s">
        <v>585</v>
      </c>
      <c r="F651" s="7" t="s">
        <v>586</v>
      </c>
    </row>
    <row r="652" spans="1:6" ht="15">
      <c r="A652" s="55">
        <v>642001</v>
      </c>
      <c r="B652" s="50" t="s">
        <v>355</v>
      </c>
      <c r="C652" s="10">
        <v>2100</v>
      </c>
      <c r="D652" s="14">
        <v>2100</v>
      </c>
      <c r="E652" s="10">
        <v>610</v>
      </c>
      <c r="F652" s="116">
        <f>E652/D652*100</f>
        <v>29.04761904761905</v>
      </c>
    </row>
    <row r="653" spans="1:6" ht="15.75">
      <c r="A653" s="51"/>
      <c r="B653" s="51"/>
      <c r="C653" s="38">
        <f>SUM(C652:C652)</f>
        <v>2100</v>
      </c>
      <c r="D653" s="22">
        <f>SUM(D652)</f>
        <v>2100</v>
      </c>
      <c r="E653" s="51">
        <f>SUM(E652)</f>
        <v>610</v>
      </c>
      <c r="F653" s="116">
        <f>E653/D653*100</f>
        <v>29.04761904761905</v>
      </c>
    </row>
    <row r="654" spans="1:4" ht="15.75">
      <c r="A654" s="56"/>
      <c r="B654" s="56"/>
      <c r="C654" s="46"/>
      <c r="D654" s="46"/>
    </row>
    <row r="655" spans="1:4" ht="15">
      <c r="A655" s="2"/>
      <c r="B655" s="2"/>
      <c r="C655" s="28"/>
      <c r="D655" s="28"/>
    </row>
    <row r="656" spans="1:6" ht="15.75">
      <c r="A656" s="141" t="s">
        <v>356</v>
      </c>
      <c r="B656" s="142"/>
      <c r="C656" s="5" t="s">
        <v>5</v>
      </c>
      <c r="D656" s="6" t="s">
        <v>567</v>
      </c>
      <c r="E656" s="7" t="s">
        <v>585</v>
      </c>
      <c r="F656" s="7" t="s">
        <v>586</v>
      </c>
    </row>
    <row r="657" spans="1:6" ht="15">
      <c r="A657" s="137" t="s">
        <v>139</v>
      </c>
      <c r="B657" s="138"/>
      <c r="C657" s="10">
        <f>C635+C648+C653</f>
        <v>117689</v>
      </c>
      <c r="D657" s="10">
        <f>D635+D648+D653</f>
        <v>127898</v>
      </c>
      <c r="E657" s="10">
        <f>E635+E648+E653</f>
        <v>107183.7</v>
      </c>
      <c r="F657" s="116">
        <f>E657/D657*100</f>
        <v>83.80404697493314</v>
      </c>
    </row>
    <row r="658" spans="1:6" ht="15">
      <c r="A658" s="4" t="s">
        <v>140</v>
      </c>
      <c r="B658" s="4"/>
      <c r="C658" s="10">
        <v>0</v>
      </c>
      <c r="D658" s="10"/>
      <c r="E658" s="10"/>
      <c r="F658" s="31"/>
    </row>
    <row r="659" spans="1:6" ht="15">
      <c r="A659" s="4" t="s">
        <v>183</v>
      </c>
      <c r="B659" s="4"/>
      <c r="C659" s="33">
        <v>117689</v>
      </c>
      <c r="D659" s="33">
        <f>SUM(D657:D658)</f>
        <v>127898</v>
      </c>
      <c r="E659" s="33">
        <f>SUM(E657:E658)</f>
        <v>107183.7</v>
      </c>
      <c r="F659" s="116">
        <f>E659/D659*100</f>
        <v>83.80404697493314</v>
      </c>
    </row>
    <row r="660" spans="1:4" ht="15">
      <c r="A660" s="2"/>
      <c r="B660" s="2"/>
      <c r="C660" s="27"/>
      <c r="D660" s="27"/>
    </row>
    <row r="661" spans="1:6" ht="15.75">
      <c r="A661" s="128" t="s">
        <v>357</v>
      </c>
      <c r="B661" s="121"/>
      <c r="C661" s="121"/>
      <c r="D661" s="121"/>
      <c r="E661" s="121"/>
      <c r="F661" s="122"/>
    </row>
    <row r="662" spans="1:4" ht="15">
      <c r="A662" s="2"/>
      <c r="B662" s="2"/>
      <c r="C662" s="27"/>
      <c r="D662" s="27"/>
    </row>
    <row r="663" spans="1:4" ht="15">
      <c r="A663" s="2"/>
      <c r="B663" s="2"/>
      <c r="C663" s="27"/>
      <c r="D663" s="27"/>
    </row>
    <row r="664" spans="1:6" ht="15">
      <c r="A664" s="4"/>
      <c r="B664" s="4" t="s">
        <v>358</v>
      </c>
      <c r="C664" s="5" t="s">
        <v>5</v>
      </c>
      <c r="D664" s="6" t="s">
        <v>567</v>
      </c>
      <c r="E664" s="7" t="s">
        <v>585</v>
      </c>
      <c r="F664" s="7" t="s">
        <v>586</v>
      </c>
    </row>
    <row r="665" spans="1:6" ht="15">
      <c r="A665" s="4"/>
      <c r="B665" s="4"/>
      <c r="C665" s="10"/>
      <c r="D665" s="10"/>
      <c r="E665" s="31"/>
      <c r="F665" s="31"/>
    </row>
    <row r="666" spans="1:6" ht="15.75">
      <c r="A666" s="4">
        <v>637005</v>
      </c>
      <c r="B666" s="4" t="s">
        <v>359</v>
      </c>
      <c r="C666" s="38">
        <v>1500</v>
      </c>
      <c r="D666" s="22">
        <v>1500</v>
      </c>
      <c r="E666" s="51">
        <v>940</v>
      </c>
      <c r="F666" s="116">
        <f>E666/D666*100</f>
        <v>62.66666666666667</v>
      </c>
    </row>
    <row r="667" spans="1:4" ht="15">
      <c r="A667" s="2"/>
      <c r="B667" s="2"/>
      <c r="C667" s="27"/>
      <c r="D667" s="27"/>
    </row>
    <row r="668" spans="1:4" ht="15">
      <c r="A668" s="2"/>
      <c r="B668" s="2"/>
      <c r="C668" s="27"/>
      <c r="D668" s="27"/>
    </row>
    <row r="669" spans="1:4" ht="15">
      <c r="A669" s="2"/>
      <c r="B669" s="2"/>
      <c r="C669" s="27"/>
      <c r="D669" s="27"/>
    </row>
    <row r="670" spans="1:6" ht="15">
      <c r="A670" s="4"/>
      <c r="B670" s="4" t="s">
        <v>360</v>
      </c>
      <c r="C670" s="5" t="s">
        <v>5</v>
      </c>
      <c r="D670" s="6" t="s">
        <v>567</v>
      </c>
      <c r="E670" s="7" t="s">
        <v>585</v>
      </c>
      <c r="F670" s="7" t="s">
        <v>586</v>
      </c>
    </row>
    <row r="671" spans="1:6" ht="15">
      <c r="A671" s="4"/>
      <c r="B671" s="4"/>
      <c r="C671" s="6"/>
      <c r="D671" s="6"/>
      <c r="E671" s="8"/>
      <c r="F671" s="31"/>
    </row>
    <row r="672" spans="1:6" ht="15">
      <c r="A672" s="4">
        <v>633004</v>
      </c>
      <c r="B672" s="4" t="s">
        <v>521</v>
      </c>
      <c r="C672" s="10"/>
      <c r="D672" s="10">
        <v>300</v>
      </c>
      <c r="E672" s="10">
        <v>295.52</v>
      </c>
      <c r="F672" s="116">
        <f>E672/D672*100</f>
        <v>98.50666666666666</v>
      </c>
    </row>
    <row r="673" spans="1:6" ht="15">
      <c r="A673" s="4">
        <v>633006</v>
      </c>
      <c r="B673" s="4" t="s">
        <v>361</v>
      </c>
      <c r="C673" s="10">
        <v>200</v>
      </c>
      <c r="D673" s="14">
        <v>200</v>
      </c>
      <c r="E673" s="10">
        <v>0</v>
      </c>
      <c r="F673" s="116">
        <f>E673/D673*100</f>
        <v>0</v>
      </c>
    </row>
    <row r="674" spans="1:6" ht="15">
      <c r="A674" s="4">
        <v>637004</v>
      </c>
      <c r="B674" s="4" t="s">
        <v>521</v>
      </c>
      <c r="C674" s="10"/>
      <c r="D674" s="14">
        <v>1680</v>
      </c>
      <c r="E674" s="10">
        <v>1632.92</v>
      </c>
      <c r="F674" s="116">
        <f>E674/D674*100</f>
        <v>97.19761904761906</v>
      </c>
    </row>
    <row r="675" spans="1:6" ht="15.75">
      <c r="A675" s="18"/>
      <c r="B675" s="18"/>
      <c r="C675" s="38">
        <f>SUM(C673)</f>
        <v>200</v>
      </c>
      <c r="D675" s="22">
        <f>SUM(D672:D674)</f>
        <v>2180</v>
      </c>
      <c r="E675" s="51">
        <f>SUM(E672:E674)</f>
        <v>1928.44</v>
      </c>
      <c r="F675" s="116">
        <f>E675/D675*100</f>
        <v>88.4605504587156</v>
      </c>
    </row>
    <row r="676" spans="1:4" ht="15">
      <c r="A676" s="2"/>
      <c r="B676" s="2"/>
      <c r="C676" s="27"/>
      <c r="D676" s="27"/>
    </row>
    <row r="677" spans="1:4" ht="15">
      <c r="A677" s="2"/>
      <c r="B677" s="2"/>
      <c r="C677" s="27"/>
      <c r="D677" s="27"/>
    </row>
    <row r="678" spans="1:6" ht="15">
      <c r="A678" s="4"/>
      <c r="B678" s="4" t="s">
        <v>362</v>
      </c>
      <c r="C678" s="5" t="s">
        <v>5</v>
      </c>
      <c r="D678" s="6" t="s">
        <v>567</v>
      </c>
      <c r="E678" s="7" t="s">
        <v>585</v>
      </c>
      <c r="F678" s="7" t="s">
        <v>586</v>
      </c>
    </row>
    <row r="679" spans="1:6" ht="15">
      <c r="A679" s="4"/>
      <c r="B679" s="4"/>
      <c r="C679" s="6"/>
      <c r="D679" s="6"/>
      <c r="E679" s="7"/>
      <c r="F679" s="31"/>
    </row>
    <row r="680" spans="1:6" ht="15">
      <c r="A680" s="4">
        <v>633004</v>
      </c>
      <c r="B680" s="4" t="s">
        <v>538</v>
      </c>
      <c r="C680" s="10"/>
      <c r="D680" s="10">
        <v>0</v>
      </c>
      <c r="E680" s="10"/>
      <c r="F680" s="14">
        <f>D680+E680</f>
        <v>0</v>
      </c>
    </row>
    <row r="681" spans="1:6" ht="15">
      <c r="A681" s="4">
        <v>633006</v>
      </c>
      <c r="B681" s="4" t="s">
        <v>363</v>
      </c>
      <c r="C681" s="10">
        <v>1300</v>
      </c>
      <c r="D681" s="14">
        <v>1562</v>
      </c>
      <c r="E681" s="10">
        <v>1471.62</v>
      </c>
      <c r="F681" s="116">
        <f aca="true" t="shared" si="22" ref="F681:F687">E681/D681*100</f>
        <v>94.21382842509603</v>
      </c>
    </row>
    <row r="682" spans="1:6" ht="15">
      <c r="A682" s="4">
        <v>633015</v>
      </c>
      <c r="B682" s="4" t="s">
        <v>364</v>
      </c>
      <c r="C682" s="10"/>
      <c r="D682" s="14">
        <v>1770</v>
      </c>
      <c r="E682" s="10">
        <v>1769.89</v>
      </c>
      <c r="F682" s="116">
        <f t="shared" si="22"/>
        <v>99.99378531073447</v>
      </c>
    </row>
    <row r="683" spans="1:6" ht="15">
      <c r="A683" s="4">
        <v>634001</v>
      </c>
      <c r="B683" s="4" t="s">
        <v>365</v>
      </c>
      <c r="C683" s="10">
        <v>3000</v>
      </c>
      <c r="D683" s="14">
        <v>2211</v>
      </c>
      <c r="E683" s="10">
        <v>2210.74</v>
      </c>
      <c r="F683" s="116">
        <f t="shared" si="22"/>
        <v>99.98824061510628</v>
      </c>
    </row>
    <row r="684" spans="1:6" ht="15">
      <c r="A684" s="4">
        <v>635004</v>
      </c>
      <c r="B684" s="4" t="s">
        <v>366</v>
      </c>
      <c r="C684" s="10">
        <v>600</v>
      </c>
      <c r="D684" s="14">
        <v>1917</v>
      </c>
      <c r="E684" s="10">
        <v>1917.5</v>
      </c>
      <c r="F684" s="116">
        <f t="shared" si="22"/>
        <v>100.02608242044862</v>
      </c>
    </row>
    <row r="685" spans="1:6" ht="15">
      <c r="A685" s="4">
        <v>637004</v>
      </c>
      <c r="B685" s="4" t="s">
        <v>124</v>
      </c>
      <c r="C685" s="10">
        <v>43100</v>
      </c>
      <c r="D685" s="14">
        <v>47005</v>
      </c>
      <c r="E685" s="10">
        <v>47005.24</v>
      </c>
      <c r="F685" s="116">
        <f t="shared" si="22"/>
        <v>100.00051058398043</v>
      </c>
    </row>
    <row r="686" spans="1:6" ht="15">
      <c r="A686" s="4">
        <v>637005</v>
      </c>
      <c r="B686" s="4" t="s">
        <v>161</v>
      </c>
      <c r="C686" s="10">
        <v>4500</v>
      </c>
      <c r="D686" s="14">
        <v>91</v>
      </c>
      <c r="E686" s="10">
        <v>90.6</v>
      </c>
      <c r="F686" s="116">
        <f t="shared" si="22"/>
        <v>99.56043956043955</v>
      </c>
    </row>
    <row r="687" spans="1:6" ht="15.75">
      <c r="A687" s="16"/>
      <c r="B687" s="16"/>
      <c r="C687" s="38">
        <v>52500</v>
      </c>
      <c r="D687" s="38">
        <f>SUM(D680:D686)</f>
        <v>54556</v>
      </c>
      <c r="E687" s="51">
        <f>SUM(E680:E686)</f>
        <v>54465.59</v>
      </c>
      <c r="F687" s="116">
        <f t="shared" si="22"/>
        <v>99.83428037246131</v>
      </c>
    </row>
    <row r="688" spans="1:4" ht="15">
      <c r="A688" s="2"/>
      <c r="B688" s="2"/>
      <c r="C688" s="27"/>
      <c r="D688" s="27"/>
    </row>
    <row r="689" spans="1:6" ht="15">
      <c r="A689" s="4"/>
      <c r="B689" s="4" t="s">
        <v>367</v>
      </c>
      <c r="C689" s="5" t="s">
        <v>5</v>
      </c>
      <c r="D689" s="6" t="s">
        <v>567</v>
      </c>
      <c r="E689" s="7" t="s">
        <v>585</v>
      </c>
      <c r="F689" s="7" t="s">
        <v>586</v>
      </c>
    </row>
    <row r="690" spans="1:6" ht="15">
      <c r="A690" s="4"/>
      <c r="B690" s="4"/>
      <c r="C690" s="10"/>
      <c r="D690" s="10"/>
      <c r="E690" s="31"/>
      <c r="F690" s="31"/>
    </row>
    <row r="691" spans="1:6" ht="15">
      <c r="A691" s="4">
        <v>637004</v>
      </c>
      <c r="B691" s="4" t="s">
        <v>368</v>
      </c>
      <c r="C691" s="10">
        <v>300</v>
      </c>
      <c r="D691" s="14">
        <v>300</v>
      </c>
      <c r="E691" s="10">
        <v>12</v>
      </c>
      <c r="F691" s="116">
        <f>E691/D691*100</f>
        <v>4</v>
      </c>
    </row>
    <row r="692" spans="1:6" ht="15.75">
      <c r="A692" s="18"/>
      <c r="B692" s="18"/>
      <c r="C692" s="38">
        <f>SUM(C691)</f>
        <v>300</v>
      </c>
      <c r="D692" s="22">
        <f>SUM(D691)</f>
        <v>300</v>
      </c>
      <c r="E692" s="51">
        <f>SUM(E691)</f>
        <v>12</v>
      </c>
      <c r="F692" s="116">
        <f>E692/D692*100</f>
        <v>4</v>
      </c>
    </row>
    <row r="693" spans="1:4" ht="15">
      <c r="A693" s="2"/>
      <c r="B693" s="2"/>
      <c r="C693" s="28"/>
      <c r="D693" s="28"/>
    </row>
    <row r="694" spans="1:6" ht="15.75">
      <c r="A694" s="141" t="s">
        <v>369</v>
      </c>
      <c r="B694" s="142"/>
      <c r="C694" s="6" t="s">
        <v>5</v>
      </c>
      <c r="D694" s="6" t="s">
        <v>561</v>
      </c>
      <c r="E694" s="7" t="s">
        <v>585</v>
      </c>
      <c r="F694" s="7" t="s">
        <v>586</v>
      </c>
    </row>
    <row r="695" spans="1:6" ht="15">
      <c r="A695" s="4" t="s">
        <v>370</v>
      </c>
      <c r="B695" s="4"/>
      <c r="C695" s="33">
        <f>C666+C675+C687+C692</f>
        <v>54500</v>
      </c>
      <c r="D695" s="33">
        <f>D666+D675+D687+D692</f>
        <v>58536</v>
      </c>
      <c r="E695" s="33">
        <f>E666+E675+E687+E692</f>
        <v>57346.03</v>
      </c>
      <c r="F695" s="116">
        <f>E695/D695*100</f>
        <v>97.96711425447587</v>
      </c>
    </row>
    <row r="696" spans="1:4" ht="15">
      <c r="A696" s="2"/>
      <c r="B696" s="2"/>
      <c r="C696" s="28"/>
      <c r="D696" s="28"/>
    </row>
    <row r="697" spans="1:6" ht="15.75">
      <c r="A697" s="128" t="s">
        <v>371</v>
      </c>
      <c r="B697" s="129"/>
      <c r="C697" s="129"/>
      <c r="D697" s="121"/>
      <c r="E697" s="121"/>
      <c r="F697" s="122"/>
    </row>
    <row r="698" spans="1:4" ht="15">
      <c r="A698" s="43"/>
      <c r="B698" s="43"/>
      <c r="C698" s="28"/>
      <c r="D698" s="28"/>
    </row>
    <row r="699" spans="1:6" ht="15">
      <c r="A699" s="4"/>
      <c r="B699" s="4" t="s">
        <v>372</v>
      </c>
      <c r="C699" s="5" t="s">
        <v>5</v>
      </c>
      <c r="D699" s="6" t="s">
        <v>567</v>
      </c>
      <c r="E699" s="7" t="s">
        <v>585</v>
      </c>
      <c r="F699" s="7" t="s">
        <v>586</v>
      </c>
    </row>
    <row r="700" spans="1:6" ht="15">
      <c r="A700" s="4"/>
      <c r="B700" s="4"/>
      <c r="C700" s="10"/>
      <c r="D700" s="61"/>
      <c r="E700" s="31"/>
      <c r="F700" s="31"/>
    </row>
    <row r="701" spans="1:6" ht="15">
      <c r="A701" s="89">
        <v>611</v>
      </c>
      <c r="B701" s="50" t="s">
        <v>235</v>
      </c>
      <c r="C701" s="50">
        <v>6500</v>
      </c>
      <c r="D701" s="14">
        <v>6726</v>
      </c>
      <c r="E701" s="10">
        <v>6726.01</v>
      </c>
      <c r="F701" s="116">
        <f aca="true" t="shared" si="23" ref="F701:F732">E701/D701*100</f>
        <v>100.00014867677669</v>
      </c>
    </row>
    <row r="702" spans="1:6" ht="15">
      <c r="A702" s="89">
        <v>612</v>
      </c>
      <c r="B702" s="50" t="s">
        <v>105</v>
      </c>
      <c r="C702" s="50">
        <v>1500</v>
      </c>
      <c r="D702" s="14">
        <v>1405</v>
      </c>
      <c r="E702" s="10">
        <v>1404.92</v>
      </c>
      <c r="F702" s="116">
        <f t="shared" si="23"/>
        <v>99.99430604982207</v>
      </c>
    </row>
    <row r="703" spans="1:6" ht="15">
      <c r="A703" s="89">
        <v>614</v>
      </c>
      <c r="B703" s="50" t="s">
        <v>236</v>
      </c>
      <c r="C703" s="50"/>
      <c r="D703" s="14">
        <v>670</v>
      </c>
      <c r="E703" s="10">
        <v>670</v>
      </c>
      <c r="F703" s="116">
        <f t="shared" si="23"/>
        <v>100</v>
      </c>
    </row>
    <row r="704" spans="1:6" ht="15">
      <c r="A704" s="89"/>
      <c r="B704" s="50"/>
      <c r="C704" s="50"/>
      <c r="D704" s="14">
        <v>0</v>
      </c>
      <c r="E704" s="10"/>
      <c r="F704" s="116"/>
    </row>
    <row r="705" spans="1:6" ht="15">
      <c r="A705" s="89">
        <v>621</v>
      </c>
      <c r="B705" s="50" t="s">
        <v>237</v>
      </c>
      <c r="C705" s="50"/>
      <c r="D705" s="14">
        <v>87</v>
      </c>
      <c r="E705" s="10">
        <v>86.67</v>
      </c>
      <c r="F705" s="116">
        <f t="shared" si="23"/>
        <v>99.62068965517241</v>
      </c>
    </row>
    <row r="706" spans="1:6" ht="15">
      <c r="A706" s="89">
        <v>623</v>
      </c>
      <c r="B706" s="50" t="s">
        <v>106</v>
      </c>
      <c r="C706" s="50">
        <v>800</v>
      </c>
      <c r="D706" s="14">
        <v>823</v>
      </c>
      <c r="E706" s="10">
        <v>822.89</v>
      </c>
      <c r="F706" s="116">
        <f t="shared" si="23"/>
        <v>99.98663426488457</v>
      </c>
    </row>
    <row r="707" spans="1:6" ht="15">
      <c r="A707" s="90">
        <v>625001</v>
      </c>
      <c r="B707" s="50" t="s">
        <v>107</v>
      </c>
      <c r="C707" s="50">
        <v>112</v>
      </c>
      <c r="D707" s="14">
        <v>120</v>
      </c>
      <c r="E707" s="10">
        <v>119.96</v>
      </c>
      <c r="F707" s="116">
        <f t="shared" si="23"/>
        <v>99.96666666666665</v>
      </c>
    </row>
    <row r="708" spans="1:6" ht="15">
      <c r="A708" s="90">
        <v>625002</v>
      </c>
      <c r="B708" s="50" t="s">
        <v>108</v>
      </c>
      <c r="C708" s="50">
        <v>1120</v>
      </c>
      <c r="D708" s="14">
        <v>1200</v>
      </c>
      <c r="E708" s="10">
        <v>1199.9</v>
      </c>
      <c r="F708" s="116">
        <f t="shared" si="23"/>
        <v>99.99166666666667</v>
      </c>
    </row>
    <row r="709" spans="1:6" ht="15">
      <c r="A709" s="90">
        <v>625003</v>
      </c>
      <c r="B709" s="50" t="s">
        <v>109</v>
      </c>
      <c r="C709" s="50">
        <v>64</v>
      </c>
      <c r="D709" s="14">
        <v>70</v>
      </c>
      <c r="E709" s="10">
        <v>70.35</v>
      </c>
      <c r="F709" s="116">
        <f t="shared" si="23"/>
        <v>100.49999999999999</v>
      </c>
    </row>
    <row r="710" spans="1:6" ht="15">
      <c r="A710" s="90">
        <v>625004</v>
      </c>
      <c r="B710" s="50" t="s">
        <v>110</v>
      </c>
      <c r="C710" s="50">
        <v>240</v>
      </c>
      <c r="D710" s="14">
        <v>258</v>
      </c>
      <c r="E710" s="10">
        <v>257.11</v>
      </c>
      <c r="F710" s="116">
        <f t="shared" si="23"/>
        <v>99.65503875968993</v>
      </c>
    </row>
    <row r="711" spans="1:6" ht="15">
      <c r="A711" s="90">
        <v>625005</v>
      </c>
      <c r="B711" s="50" t="s">
        <v>111</v>
      </c>
      <c r="C711" s="50">
        <v>80</v>
      </c>
      <c r="D711" s="14">
        <v>86</v>
      </c>
      <c r="E711" s="10">
        <v>85.69</v>
      </c>
      <c r="F711" s="116">
        <f t="shared" si="23"/>
        <v>99.63953488372093</v>
      </c>
    </row>
    <row r="712" spans="1:6" ht="15">
      <c r="A712" s="90">
        <v>625007</v>
      </c>
      <c r="B712" s="50" t="s">
        <v>336</v>
      </c>
      <c r="C712" s="50">
        <v>380</v>
      </c>
      <c r="D712" s="14">
        <v>407</v>
      </c>
      <c r="E712" s="10">
        <v>407.08</v>
      </c>
      <c r="F712" s="116">
        <f t="shared" si="23"/>
        <v>100.01965601965601</v>
      </c>
    </row>
    <row r="713" spans="1:6" ht="15">
      <c r="A713" s="89"/>
      <c r="B713" s="50"/>
      <c r="C713" s="50"/>
      <c r="D713" s="14">
        <v>0</v>
      </c>
      <c r="E713" s="10"/>
      <c r="F713" s="116"/>
    </row>
    <row r="714" spans="1:6" ht="15">
      <c r="A714" s="89">
        <v>627</v>
      </c>
      <c r="B714" s="50" t="s">
        <v>257</v>
      </c>
      <c r="C714" s="50">
        <v>300</v>
      </c>
      <c r="D714" s="14">
        <v>300</v>
      </c>
      <c r="E714" s="10">
        <v>295</v>
      </c>
      <c r="F714" s="116">
        <f t="shared" si="23"/>
        <v>98.33333333333333</v>
      </c>
    </row>
    <row r="715" spans="1:6" ht="15">
      <c r="A715" s="89"/>
      <c r="B715" s="50"/>
      <c r="C715" s="50"/>
      <c r="D715" s="14">
        <v>0</v>
      </c>
      <c r="E715" s="10"/>
      <c r="F715" s="116"/>
    </row>
    <row r="716" spans="1:6" ht="15">
      <c r="A716" s="91">
        <v>632001</v>
      </c>
      <c r="B716" s="50" t="s">
        <v>146</v>
      </c>
      <c r="C716" s="50">
        <v>43873</v>
      </c>
      <c r="D716" s="14">
        <v>49712</v>
      </c>
      <c r="E716" s="10">
        <v>49711.72</v>
      </c>
      <c r="F716" s="116">
        <f t="shared" si="23"/>
        <v>99.9994367557129</v>
      </c>
    </row>
    <row r="717" spans="1:6" ht="15">
      <c r="A717" s="91">
        <v>632002</v>
      </c>
      <c r="B717" s="50" t="s">
        <v>128</v>
      </c>
      <c r="C717" s="50">
        <v>8200</v>
      </c>
      <c r="D717" s="14">
        <v>9160</v>
      </c>
      <c r="E717" s="10">
        <v>8786.74</v>
      </c>
      <c r="F717" s="116">
        <f t="shared" si="23"/>
        <v>95.92510917030567</v>
      </c>
    </row>
    <row r="718" spans="1:6" ht="15">
      <c r="A718" s="91">
        <v>633004</v>
      </c>
      <c r="B718" s="50" t="s">
        <v>373</v>
      </c>
      <c r="C718" s="50">
        <v>100</v>
      </c>
      <c r="D718" s="14">
        <v>100</v>
      </c>
      <c r="E718" s="10">
        <v>0</v>
      </c>
      <c r="F718" s="116">
        <f t="shared" si="23"/>
        <v>0</v>
      </c>
    </row>
    <row r="719" spans="1:6" ht="15">
      <c r="A719" s="91">
        <v>633006</v>
      </c>
      <c r="B719" s="50" t="s">
        <v>131</v>
      </c>
      <c r="C719" s="50">
        <v>1200</v>
      </c>
      <c r="D719" s="14">
        <v>1959</v>
      </c>
      <c r="E719" s="10">
        <v>1958.14</v>
      </c>
      <c r="F719" s="116">
        <f t="shared" si="23"/>
        <v>99.95610005104646</v>
      </c>
    </row>
    <row r="720" spans="1:6" ht="15">
      <c r="A720" s="91">
        <v>635004</v>
      </c>
      <c r="B720" s="50" t="s">
        <v>374</v>
      </c>
      <c r="C720" s="50">
        <v>3000</v>
      </c>
      <c r="D720" s="14">
        <v>3000</v>
      </c>
      <c r="E720" s="10">
        <v>1568.9</v>
      </c>
      <c r="F720" s="116">
        <f t="shared" si="23"/>
        <v>52.29666666666667</v>
      </c>
    </row>
    <row r="721" spans="1:6" ht="15">
      <c r="A721" s="91">
        <v>635004</v>
      </c>
      <c r="B721" s="50" t="s">
        <v>559</v>
      </c>
      <c r="C721" s="50">
        <v>300</v>
      </c>
      <c r="D721" s="14">
        <v>1222</v>
      </c>
      <c r="E721" s="10">
        <v>461.28</v>
      </c>
      <c r="F721" s="116">
        <f t="shared" si="23"/>
        <v>37.747954173486086</v>
      </c>
    </row>
    <row r="722" spans="1:6" ht="15">
      <c r="A722" s="91">
        <v>635006</v>
      </c>
      <c r="B722" s="50" t="s">
        <v>375</v>
      </c>
      <c r="C722" s="50">
        <v>4000</v>
      </c>
      <c r="D722" s="14">
        <v>716</v>
      </c>
      <c r="E722" s="10">
        <v>715.55</v>
      </c>
      <c r="F722" s="116">
        <f t="shared" si="23"/>
        <v>99.93715083798882</v>
      </c>
    </row>
    <row r="723" spans="1:6" ht="15">
      <c r="A723" s="91">
        <v>637014</v>
      </c>
      <c r="B723" s="50" t="s">
        <v>117</v>
      </c>
      <c r="C723" s="50">
        <v>818</v>
      </c>
      <c r="D723" s="14">
        <v>789</v>
      </c>
      <c r="E723" s="10">
        <v>788.07</v>
      </c>
      <c r="F723" s="116">
        <f t="shared" si="23"/>
        <v>99.88212927756655</v>
      </c>
    </row>
    <row r="724" spans="1:6" ht="15">
      <c r="A724" s="91">
        <v>637016</v>
      </c>
      <c r="B724" s="50" t="s">
        <v>118</v>
      </c>
      <c r="C724" s="50">
        <v>120</v>
      </c>
      <c r="D724" s="14">
        <v>122</v>
      </c>
      <c r="E724" s="10">
        <v>121.72</v>
      </c>
      <c r="F724" s="116">
        <f t="shared" si="23"/>
        <v>99.77049180327869</v>
      </c>
    </row>
    <row r="725" spans="1:6" ht="15">
      <c r="A725" s="91">
        <v>637004</v>
      </c>
      <c r="B725" s="50" t="s">
        <v>269</v>
      </c>
      <c r="C725" s="50">
        <v>1500</v>
      </c>
      <c r="D725" s="14">
        <v>2102</v>
      </c>
      <c r="E725" s="10">
        <v>2102.41</v>
      </c>
      <c r="F725" s="116">
        <f t="shared" si="23"/>
        <v>100.01950523311132</v>
      </c>
    </row>
    <row r="726" spans="1:6" ht="15">
      <c r="A726" s="91">
        <v>637012</v>
      </c>
      <c r="B726" s="50" t="s">
        <v>100</v>
      </c>
      <c r="C726" s="50">
        <v>50</v>
      </c>
      <c r="D726" s="14">
        <v>0</v>
      </c>
      <c r="E726" s="10">
        <v>0</v>
      </c>
      <c r="F726" s="116"/>
    </row>
    <row r="727" spans="1:6" ht="15">
      <c r="A727" s="91">
        <v>637015</v>
      </c>
      <c r="B727" s="50" t="s">
        <v>376</v>
      </c>
      <c r="C727" s="50">
        <v>1300</v>
      </c>
      <c r="D727" s="14">
        <v>0</v>
      </c>
      <c r="E727" s="10">
        <v>0</v>
      </c>
      <c r="F727" s="116"/>
    </row>
    <row r="728" spans="1:6" ht="15">
      <c r="A728" s="91"/>
      <c r="B728" s="50"/>
      <c r="C728" s="50"/>
      <c r="D728" s="14"/>
      <c r="E728" s="10"/>
      <c r="F728" s="116"/>
    </row>
    <row r="729" spans="1:6" ht="15">
      <c r="A729" s="91">
        <v>642015</v>
      </c>
      <c r="B729" s="50" t="s">
        <v>377</v>
      </c>
      <c r="C729" s="50">
        <v>30</v>
      </c>
      <c r="D729" s="14">
        <v>107</v>
      </c>
      <c r="E729" s="10">
        <v>106.84</v>
      </c>
      <c r="F729" s="116">
        <f t="shared" si="23"/>
        <v>99.85046728971963</v>
      </c>
    </row>
    <row r="730" spans="1:6" ht="15">
      <c r="A730" s="91"/>
      <c r="B730" s="50"/>
      <c r="C730" s="50"/>
      <c r="D730" s="14">
        <v>0</v>
      </c>
      <c r="E730" s="10"/>
      <c r="F730" s="116"/>
    </row>
    <row r="731" spans="1:6" ht="15">
      <c r="A731" s="91">
        <v>651003</v>
      </c>
      <c r="B731" s="50" t="s">
        <v>378</v>
      </c>
      <c r="C731" s="50">
        <v>13439</v>
      </c>
      <c r="D731" s="14">
        <v>13507</v>
      </c>
      <c r="E731" s="10">
        <v>13507.17</v>
      </c>
      <c r="F731" s="116">
        <f t="shared" si="23"/>
        <v>100.0012586066484</v>
      </c>
    </row>
    <row r="732" spans="1:6" ht="15.75">
      <c r="A732" s="51"/>
      <c r="B732" s="51"/>
      <c r="C732" s="51">
        <f>SUM(C701:C731)</f>
        <v>89026</v>
      </c>
      <c r="D732" s="22">
        <f>SUM(D701:D731)</f>
        <v>94648</v>
      </c>
      <c r="E732" s="51">
        <f>SUM(E701:E731)</f>
        <v>91974.12000000001</v>
      </c>
      <c r="F732" s="116">
        <f t="shared" si="23"/>
        <v>97.17492181556928</v>
      </c>
    </row>
    <row r="733" spans="1:4" ht="15">
      <c r="A733" s="2"/>
      <c r="B733" s="2"/>
      <c r="C733" s="27"/>
      <c r="D733" s="27"/>
    </row>
    <row r="734" spans="1:4" ht="15">
      <c r="A734" s="2"/>
      <c r="B734" s="2" t="s">
        <v>379</v>
      </c>
      <c r="C734" s="27"/>
      <c r="D734" s="27"/>
    </row>
    <row r="735" spans="1:4" ht="15">
      <c r="A735" s="2"/>
      <c r="B735" s="2"/>
      <c r="C735" s="27"/>
      <c r="D735" s="27"/>
    </row>
    <row r="736" spans="1:6" ht="15">
      <c r="A736" s="4"/>
      <c r="B736" s="4" t="s">
        <v>372</v>
      </c>
      <c r="C736" s="5" t="s">
        <v>5</v>
      </c>
      <c r="D736" s="6" t="s">
        <v>567</v>
      </c>
      <c r="E736" s="7" t="s">
        <v>585</v>
      </c>
      <c r="F736" s="7" t="s">
        <v>586</v>
      </c>
    </row>
    <row r="737" spans="1:6" ht="15">
      <c r="A737" s="49"/>
      <c r="B737" s="4"/>
      <c r="C737" s="10"/>
      <c r="D737" s="61"/>
      <c r="E737" s="31"/>
      <c r="F737" s="31"/>
    </row>
    <row r="738" spans="1:6" ht="15">
      <c r="A738" s="49">
        <v>711001</v>
      </c>
      <c r="B738" s="4" t="s">
        <v>558</v>
      </c>
      <c r="C738" s="10"/>
      <c r="D738" s="61">
        <v>10404</v>
      </c>
      <c r="E738" s="14">
        <v>10404</v>
      </c>
      <c r="F738" s="116">
        <f aca="true" t="shared" si="24" ref="F738:F744">E738/D738*100</f>
        <v>100</v>
      </c>
    </row>
    <row r="739" spans="1:6" ht="15">
      <c r="A739" s="49">
        <v>716</v>
      </c>
      <c r="B739" s="4" t="s">
        <v>515</v>
      </c>
      <c r="C739" s="10"/>
      <c r="D739" s="61">
        <v>500</v>
      </c>
      <c r="E739" s="10">
        <v>490</v>
      </c>
      <c r="F739" s="116">
        <f t="shared" si="24"/>
        <v>98</v>
      </c>
    </row>
    <row r="740" spans="1:6" ht="15">
      <c r="A740" s="49">
        <v>717001</v>
      </c>
      <c r="B740" s="4" t="s">
        <v>520</v>
      </c>
      <c r="C740" s="10"/>
      <c r="D740" s="61">
        <v>7012</v>
      </c>
      <c r="E740" s="10">
        <v>7011.67</v>
      </c>
      <c r="F740" s="116">
        <f t="shared" si="24"/>
        <v>99.99529378208784</v>
      </c>
    </row>
    <row r="741" spans="1:6" ht="15">
      <c r="A741" s="49">
        <v>717001</v>
      </c>
      <c r="B741" s="4" t="s">
        <v>516</v>
      </c>
      <c r="C741" s="10"/>
      <c r="D741" s="61">
        <v>16988</v>
      </c>
      <c r="E741" s="10">
        <v>9595.2</v>
      </c>
      <c r="F741" s="116">
        <f t="shared" si="24"/>
        <v>56.48222274546739</v>
      </c>
    </row>
    <row r="742" spans="1:6" ht="15">
      <c r="A742" s="49">
        <v>717002</v>
      </c>
      <c r="B742" s="50" t="s">
        <v>380</v>
      </c>
      <c r="C742" s="10">
        <v>143000</v>
      </c>
      <c r="D742" s="15">
        <v>114041</v>
      </c>
      <c r="E742" s="10">
        <v>114003.58</v>
      </c>
      <c r="F742" s="116">
        <f t="shared" si="24"/>
        <v>99.96718723967696</v>
      </c>
    </row>
    <row r="743" spans="1:6" ht="15">
      <c r="A743" s="49">
        <v>717002</v>
      </c>
      <c r="B743" s="50" t="s">
        <v>381</v>
      </c>
      <c r="C743" s="10">
        <v>52000</v>
      </c>
      <c r="D743" s="53">
        <v>0</v>
      </c>
      <c r="E743" s="10"/>
      <c r="F743" s="116"/>
    </row>
    <row r="744" spans="1:6" ht="15.75">
      <c r="A744" s="51"/>
      <c r="B744" s="51"/>
      <c r="C744" s="38">
        <f>SUM(C737:C743)</f>
        <v>195000</v>
      </c>
      <c r="D744" s="22">
        <f>SUM(D738:D743)</f>
        <v>148945</v>
      </c>
      <c r="E744" s="51">
        <f>SUM(E738:E743)</f>
        <v>141504.45</v>
      </c>
      <c r="F744" s="116">
        <f t="shared" si="24"/>
        <v>95.00449830474336</v>
      </c>
    </row>
    <row r="745" spans="1:4" ht="15">
      <c r="A745" s="2"/>
      <c r="B745" s="2"/>
      <c r="C745" s="27"/>
      <c r="D745" s="27"/>
    </row>
    <row r="746" spans="1:4" ht="15">
      <c r="A746" s="2"/>
      <c r="B746" s="2" t="s">
        <v>382</v>
      </c>
      <c r="C746" s="27"/>
      <c r="D746" s="27"/>
    </row>
    <row r="747" spans="1:4" ht="15">
      <c r="A747" s="2"/>
      <c r="B747" s="2"/>
      <c r="C747" s="27"/>
      <c r="D747" s="27"/>
    </row>
    <row r="748" spans="1:6" ht="15">
      <c r="A748" s="4"/>
      <c r="B748" s="4" t="s">
        <v>383</v>
      </c>
      <c r="C748" s="5" t="s">
        <v>5</v>
      </c>
      <c r="D748" s="6" t="s">
        <v>567</v>
      </c>
      <c r="E748" s="7" t="s">
        <v>585</v>
      </c>
      <c r="F748" s="7" t="s">
        <v>586</v>
      </c>
    </row>
    <row r="749" spans="1:6" ht="15">
      <c r="A749" s="4"/>
      <c r="B749" s="4"/>
      <c r="C749" s="10"/>
      <c r="D749" s="61"/>
      <c r="E749" s="31"/>
      <c r="F749" s="31"/>
    </row>
    <row r="750" spans="1:6" ht="15">
      <c r="A750" s="4">
        <v>821007</v>
      </c>
      <c r="B750" s="4" t="s">
        <v>384</v>
      </c>
      <c r="C750" s="10">
        <v>12102</v>
      </c>
      <c r="D750" s="14">
        <v>12102</v>
      </c>
      <c r="E750" s="10">
        <v>12033.15</v>
      </c>
      <c r="F750" s="116">
        <f>E750/D750*100</f>
        <v>99.43108577094695</v>
      </c>
    </row>
    <row r="751" spans="1:6" ht="15.75">
      <c r="A751" s="18"/>
      <c r="B751" s="18"/>
      <c r="C751" s="38">
        <f>SUM(C750)</f>
        <v>12102</v>
      </c>
      <c r="D751" s="17">
        <v>12102</v>
      </c>
      <c r="E751" s="51">
        <f>SUM(E750)</f>
        <v>12033.15</v>
      </c>
      <c r="F751" s="116">
        <f>E751/D751*100</f>
        <v>99.43108577094695</v>
      </c>
    </row>
    <row r="752" spans="1:10" ht="15.75">
      <c r="A752" s="45"/>
      <c r="B752" s="45"/>
      <c r="C752" s="27"/>
      <c r="D752" s="27"/>
      <c r="J752" s="107"/>
    </row>
    <row r="753" spans="1:4" ht="15">
      <c r="A753" s="2"/>
      <c r="B753" s="2"/>
      <c r="C753" s="27"/>
      <c r="D753" s="27"/>
    </row>
    <row r="754" spans="1:6" ht="15.75">
      <c r="A754" s="141" t="s">
        <v>385</v>
      </c>
      <c r="B754" s="143"/>
      <c r="C754" s="5" t="s">
        <v>5</v>
      </c>
      <c r="D754" s="6" t="s">
        <v>567</v>
      </c>
      <c r="E754" s="7" t="s">
        <v>585</v>
      </c>
      <c r="F754" s="7" t="s">
        <v>586</v>
      </c>
    </row>
    <row r="755" spans="1:6" ht="15">
      <c r="A755" s="137" t="s">
        <v>139</v>
      </c>
      <c r="B755" s="138"/>
      <c r="C755" s="10">
        <f>C732</f>
        <v>89026</v>
      </c>
      <c r="D755" s="10">
        <f>D732</f>
        <v>94648</v>
      </c>
      <c r="E755" s="10">
        <f>E732</f>
        <v>91974.12000000001</v>
      </c>
      <c r="F755" s="116">
        <f>E755/D755*100</f>
        <v>97.17492181556928</v>
      </c>
    </row>
    <row r="756" spans="1:6" ht="15">
      <c r="A756" s="4" t="s">
        <v>140</v>
      </c>
      <c r="B756" s="4"/>
      <c r="C756" s="10">
        <f>C744</f>
        <v>195000</v>
      </c>
      <c r="D756" s="10">
        <f>D744</f>
        <v>148945</v>
      </c>
      <c r="E756" s="10">
        <f>E744</f>
        <v>141504.45</v>
      </c>
      <c r="F756" s="116">
        <f>E756/D756*100</f>
        <v>95.00449830474336</v>
      </c>
    </row>
    <row r="757" spans="1:6" ht="15">
      <c r="A757" s="4" t="s">
        <v>386</v>
      </c>
      <c r="B757" s="4"/>
      <c r="C757" s="10">
        <f>C751</f>
        <v>12102</v>
      </c>
      <c r="D757" s="10">
        <f>D751</f>
        <v>12102</v>
      </c>
      <c r="E757" s="10">
        <f>E751</f>
        <v>12033.15</v>
      </c>
      <c r="F757" s="116">
        <f>E757/D757*100</f>
        <v>99.43108577094695</v>
      </c>
    </row>
    <row r="758" spans="1:6" ht="15">
      <c r="A758" s="137" t="s">
        <v>387</v>
      </c>
      <c r="B758" s="138"/>
      <c r="C758" s="33">
        <f>SUM(C755:C757)</f>
        <v>296128</v>
      </c>
      <c r="D758" s="33">
        <f>SUM(D755:D757)</f>
        <v>255695</v>
      </c>
      <c r="E758" s="33">
        <f>SUM(E755:E757)</f>
        <v>245511.72</v>
      </c>
      <c r="F758" s="116">
        <f>E758/D758*100</f>
        <v>96.01741136901386</v>
      </c>
    </row>
    <row r="759" spans="1:4" ht="15">
      <c r="A759" s="62"/>
      <c r="B759" s="62"/>
      <c r="C759" s="27"/>
      <c r="D759" s="27"/>
    </row>
    <row r="760" spans="1:4" ht="15">
      <c r="A760" s="2"/>
      <c r="B760" s="2"/>
      <c r="C760" s="27"/>
      <c r="D760" s="27"/>
    </row>
    <row r="761" spans="1:6" ht="15.75">
      <c r="A761" s="128" t="s">
        <v>388</v>
      </c>
      <c r="B761" s="129"/>
      <c r="C761" s="129"/>
      <c r="D761" s="121"/>
      <c r="E761" s="121"/>
      <c r="F761" s="122"/>
    </row>
    <row r="762" spans="1:4" ht="15">
      <c r="A762" s="2"/>
      <c r="B762" s="2"/>
      <c r="C762" s="27"/>
      <c r="D762" s="27"/>
    </row>
    <row r="763" spans="1:6" ht="15">
      <c r="A763" s="4"/>
      <c r="B763" s="4" t="s">
        <v>389</v>
      </c>
      <c r="C763" s="5" t="s">
        <v>5</v>
      </c>
      <c r="D763" s="6" t="s">
        <v>567</v>
      </c>
      <c r="E763" s="7" t="s">
        <v>585</v>
      </c>
      <c r="F763" s="7" t="s">
        <v>586</v>
      </c>
    </row>
    <row r="764" spans="1:6" ht="15">
      <c r="A764" s="4"/>
      <c r="B764" s="4"/>
      <c r="C764" s="10"/>
      <c r="D764" s="10"/>
      <c r="E764" s="31"/>
      <c r="F764" s="31"/>
    </row>
    <row r="765" spans="1:6" ht="15">
      <c r="A765" s="4">
        <v>611</v>
      </c>
      <c r="B765" s="50" t="s">
        <v>539</v>
      </c>
      <c r="C765" s="50">
        <v>37000</v>
      </c>
      <c r="D765" s="14">
        <v>41332</v>
      </c>
      <c r="E765" s="10">
        <v>41331.97</v>
      </c>
      <c r="F765" s="116">
        <f aca="true" t="shared" si="25" ref="F765:F801">E765/D765*100</f>
        <v>99.99992741701345</v>
      </c>
    </row>
    <row r="766" spans="1:6" ht="15">
      <c r="A766" s="4">
        <v>612</v>
      </c>
      <c r="B766" s="50" t="s">
        <v>540</v>
      </c>
      <c r="C766" s="50">
        <v>13000</v>
      </c>
      <c r="D766" s="14">
        <v>13735</v>
      </c>
      <c r="E766" s="10">
        <v>13079.86</v>
      </c>
      <c r="F766" s="116">
        <f t="shared" si="25"/>
        <v>95.23014197306152</v>
      </c>
    </row>
    <row r="767" spans="1:6" ht="15">
      <c r="A767" s="4">
        <v>614</v>
      </c>
      <c r="B767" s="50" t="s">
        <v>236</v>
      </c>
      <c r="C767" s="50"/>
      <c r="D767" s="14">
        <v>4753</v>
      </c>
      <c r="E767" s="10">
        <v>4753</v>
      </c>
      <c r="F767" s="116">
        <f t="shared" si="25"/>
        <v>100</v>
      </c>
    </row>
    <row r="768" spans="1:6" ht="15">
      <c r="A768" s="4"/>
      <c r="B768" s="50"/>
      <c r="C768" s="50"/>
      <c r="D768" s="14">
        <v>0</v>
      </c>
      <c r="E768" s="10"/>
      <c r="F768" s="116"/>
    </row>
    <row r="769" spans="1:6" ht="15">
      <c r="A769" s="4">
        <v>621</v>
      </c>
      <c r="B769" s="50" t="s">
        <v>237</v>
      </c>
      <c r="C769" s="50">
        <v>650</v>
      </c>
      <c r="D769" s="14">
        <v>647</v>
      </c>
      <c r="E769" s="10">
        <v>646.63</v>
      </c>
      <c r="F769" s="116">
        <f t="shared" si="25"/>
        <v>99.94281298299845</v>
      </c>
    </row>
    <row r="770" spans="1:6" ht="15">
      <c r="A770" s="4">
        <v>623</v>
      </c>
      <c r="B770" s="50" t="s">
        <v>390</v>
      </c>
      <c r="C770" s="50">
        <v>4350</v>
      </c>
      <c r="D770" s="14">
        <v>5433</v>
      </c>
      <c r="E770" s="10">
        <v>5433.72</v>
      </c>
      <c r="F770" s="116">
        <f t="shared" si="25"/>
        <v>100.01325234676975</v>
      </c>
    </row>
    <row r="771" spans="1:6" ht="15">
      <c r="A771" s="4">
        <v>625001</v>
      </c>
      <c r="B771" s="50" t="s">
        <v>391</v>
      </c>
      <c r="C771" s="50">
        <v>700</v>
      </c>
      <c r="D771" s="14">
        <v>826</v>
      </c>
      <c r="E771" s="10">
        <v>826.45</v>
      </c>
      <c r="F771" s="116">
        <f t="shared" si="25"/>
        <v>100.05447941888622</v>
      </c>
    </row>
    <row r="772" spans="1:6" ht="15">
      <c r="A772" s="4">
        <v>625002</v>
      </c>
      <c r="B772" s="50" t="s">
        <v>392</v>
      </c>
      <c r="C772" s="50">
        <v>7000</v>
      </c>
      <c r="D772" s="14">
        <v>8268</v>
      </c>
      <c r="E772" s="10">
        <v>8267.85</v>
      </c>
      <c r="F772" s="116">
        <f t="shared" si="25"/>
        <v>99.99818577648767</v>
      </c>
    </row>
    <row r="773" spans="1:6" ht="15">
      <c r="A773" s="4">
        <v>625003</v>
      </c>
      <c r="B773" s="50" t="s">
        <v>109</v>
      </c>
      <c r="C773" s="50">
        <v>400</v>
      </c>
      <c r="D773" s="14">
        <v>475</v>
      </c>
      <c r="E773" s="10">
        <v>474.34</v>
      </c>
      <c r="F773" s="116">
        <f t="shared" si="25"/>
        <v>99.86105263157894</v>
      </c>
    </row>
    <row r="774" spans="1:6" ht="15">
      <c r="A774" s="4">
        <v>625004</v>
      </c>
      <c r="B774" s="50" t="s">
        <v>110</v>
      </c>
      <c r="C774" s="50">
        <v>1500</v>
      </c>
      <c r="D774" s="14">
        <v>1771</v>
      </c>
      <c r="E774" s="10">
        <v>1771.41</v>
      </c>
      <c r="F774" s="116">
        <f t="shared" si="25"/>
        <v>100.0231507622812</v>
      </c>
    </row>
    <row r="775" spans="1:6" ht="15">
      <c r="A775" s="4">
        <v>625005</v>
      </c>
      <c r="B775" s="50" t="s">
        <v>393</v>
      </c>
      <c r="C775" s="50">
        <v>500</v>
      </c>
      <c r="D775" s="14">
        <v>590</v>
      </c>
      <c r="E775" s="10">
        <v>590.24</v>
      </c>
      <c r="F775" s="116">
        <f t="shared" si="25"/>
        <v>100.0406779661017</v>
      </c>
    </row>
    <row r="776" spans="1:6" ht="15">
      <c r="A776" s="4">
        <v>625007</v>
      </c>
      <c r="B776" s="50" t="s">
        <v>112</v>
      </c>
      <c r="C776" s="50">
        <v>2375</v>
      </c>
      <c r="D776" s="14">
        <v>2805</v>
      </c>
      <c r="E776" s="10">
        <v>2804.94</v>
      </c>
      <c r="F776" s="116">
        <f t="shared" si="25"/>
        <v>99.99786096256685</v>
      </c>
    </row>
    <row r="777" spans="1:6" ht="15">
      <c r="A777" s="4"/>
      <c r="B777" s="50"/>
      <c r="C777" s="50"/>
      <c r="D777" s="14">
        <v>0</v>
      </c>
      <c r="E777" s="10"/>
      <c r="F777" s="116"/>
    </row>
    <row r="778" spans="1:6" ht="15">
      <c r="A778" s="4">
        <v>627</v>
      </c>
      <c r="B778" s="50" t="s">
        <v>257</v>
      </c>
      <c r="C778" s="50">
        <v>1400</v>
      </c>
      <c r="D778" s="14">
        <v>1458</v>
      </c>
      <c r="E778" s="10">
        <v>1458</v>
      </c>
      <c r="F778" s="116">
        <f t="shared" si="25"/>
        <v>100</v>
      </c>
    </row>
    <row r="779" spans="1:6" ht="15">
      <c r="A779" s="4"/>
      <c r="B779" s="50"/>
      <c r="C779" s="50"/>
      <c r="D779" s="14">
        <v>0</v>
      </c>
      <c r="E779" s="10"/>
      <c r="F779" s="116"/>
    </row>
    <row r="780" spans="1:6" ht="15">
      <c r="A780" s="4">
        <v>631001</v>
      </c>
      <c r="B780" s="50" t="s">
        <v>394</v>
      </c>
      <c r="C780" s="50">
        <v>30</v>
      </c>
      <c r="D780" s="14">
        <v>0</v>
      </c>
      <c r="E780" s="10">
        <v>0</v>
      </c>
      <c r="F780" s="116"/>
    </row>
    <row r="781" spans="1:6" ht="15">
      <c r="A781" s="4">
        <v>632001</v>
      </c>
      <c r="B781" s="50" t="s">
        <v>395</v>
      </c>
      <c r="C781" s="50">
        <v>9378</v>
      </c>
      <c r="D781" s="14">
        <v>6904</v>
      </c>
      <c r="E781" s="10">
        <v>6303.93</v>
      </c>
      <c r="F781" s="116">
        <f t="shared" si="25"/>
        <v>91.30837195828506</v>
      </c>
    </row>
    <row r="782" spans="1:6" ht="15">
      <c r="A782" s="4">
        <v>632002</v>
      </c>
      <c r="B782" s="50" t="s">
        <v>396</v>
      </c>
      <c r="C782" s="50">
        <v>1100</v>
      </c>
      <c r="D782" s="14">
        <v>1015</v>
      </c>
      <c r="E782" s="10">
        <v>1014.723</v>
      </c>
      <c r="F782" s="116">
        <f t="shared" si="25"/>
        <v>99.9727093596059</v>
      </c>
    </row>
    <row r="783" spans="1:6" ht="15">
      <c r="A783" s="4">
        <v>632003</v>
      </c>
      <c r="B783" s="50" t="s">
        <v>397</v>
      </c>
      <c r="C783" s="50">
        <v>220</v>
      </c>
      <c r="D783" s="14">
        <v>536</v>
      </c>
      <c r="E783" s="10">
        <v>536.3</v>
      </c>
      <c r="F783" s="116">
        <f t="shared" si="25"/>
        <v>100.05597014925371</v>
      </c>
    </row>
    <row r="784" spans="1:6" ht="15">
      <c r="A784" s="4">
        <v>633001</v>
      </c>
      <c r="B784" s="50" t="s">
        <v>398</v>
      </c>
      <c r="C784" s="50">
        <v>50</v>
      </c>
      <c r="D784" s="14">
        <v>0</v>
      </c>
      <c r="E784" s="10">
        <v>0</v>
      </c>
      <c r="F784" s="116"/>
    </row>
    <row r="785" spans="1:6" ht="15">
      <c r="A785" s="4">
        <v>633004</v>
      </c>
      <c r="B785" s="50" t="s">
        <v>590</v>
      </c>
      <c r="C785" s="50"/>
      <c r="D785" s="14">
        <v>71</v>
      </c>
      <c r="E785" s="10">
        <v>70.9</v>
      </c>
      <c r="F785" s="116">
        <f t="shared" si="25"/>
        <v>99.85915492957747</v>
      </c>
    </row>
    <row r="786" spans="1:6" ht="15">
      <c r="A786" s="4">
        <v>633006</v>
      </c>
      <c r="B786" s="50" t="s">
        <v>399</v>
      </c>
      <c r="C786" s="50">
        <v>700</v>
      </c>
      <c r="D786" s="14">
        <v>1813</v>
      </c>
      <c r="E786" s="10">
        <v>1812.09</v>
      </c>
      <c r="F786" s="116">
        <f t="shared" si="25"/>
        <v>99.94980694980694</v>
      </c>
    </row>
    <row r="787" spans="1:6" ht="15">
      <c r="A787" s="4">
        <v>633009</v>
      </c>
      <c r="B787" s="50" t="s">
        <v>400</v>
      </c>
      <c r="C787" s="50">
        <v>20</v>
      </c>
      <c r="D787" s="14">
        <v>137</v>
      </c>
      <c r="E787" s="10">
        <v>137.46</v>
      </c>
      <c r="F787" s="116">
        <f t="shared" si="25"/>
        <v>100.33576642335767</v>
      </c>
    </row>
    <row r="788" spans="1:6" ht="15">
      <c r="A788" s="4">
        <v>633010</v>
      </c>
      <c r="B788" s="50" t="s">
        <v>401</v>
      </c>
      <c r="C788" s="50">
        <v>200</v>
      </c>
      <c r="D788" s="14">
        <v>207</v>
      </c>
      <c r="E788" s="10">
        <v>207.45</v>
      </c>
      <c r="F788" s="116">
        <f t="shared" si="25"/>
        <v>100.21739130434781</v>
      </c>
    </row>
    <row r="789" spans="1:6" ht="15">
      <c r="A789" s="4">
        <v>635004</v>
      </c>
      <c r="B789" s="50" t="s">
        <v>402</v>
      </c>
      <c r="C789" s="50">
        <v>80</v>
      </c>
      <c r="D789" s="14">
        <v>128</v>
      </c>
      <c r="E789" s="10">
        <v>128</v>
      </c>
      <c r="F789" s="116">
        <f t="shared" si="25"/>
        <v>100</v>
      </c>
    </row>
    <row r="790" spans="1:6" ht="15">
      <c r="A790" s="4">
        <v>635006</v>
      </c>
      <c r="B790" s="50" t="s">
        <v>403</v>
      </c>
      <c r="C790" s="50">
        <v>100</v>
      </c>
      <c r="D790" s="14">
        <v>0</v>
      </c>
      <c r="E790" s="10">
        <v>0</v>
      </c>
      <c r="F790" s="116"/>
    </row>
    <row r="791" spans="1:6" ht="15">
      <c r="A791" s="4">
        <v>637003</v>
      </c>
      <c r="B791" s="50" t="s">
        <v>556</v>
      </c>
      <c r="C791" s="50"/>
      <c r="D791" s="14">
        <v>300</v>
      </c>
      <c r="E791" s="10">
        <v>300</v>
      </c>
      <c r="F791" s="116">
        <f t="shared" si="25"/>
        <v>100</v>
      </c>
    </row>
    <row r="792" spans="1:6" ht="15">
      <c r="A792" s="4">
        <v>637004</v>
      </c>
      <c r="B792" s="50" t="s">
        <v>404</v>
      </c>
      <c r="C792" s="50">
        <v>250</v>
      </c>
      <c r="D792" s="14">
        <v>715</v>
      </c>
      <c r="E792" s="10">
        <v>714.54</v>
      </c>
      <c r="F792" s="116">
        <f t="shared" si="25"/>
        <v>99.93566433566433</v>
      </c>
    </row>
    <row r="793" spans="1:6" ht="15">
      <c r="A793" s="4">
        <v>637011</v>
      </c>
      <c r="B793" s="50" t="s">
        <v>554</v>
      </c>
      <c r="C793" s="50"/>
      <c r="D793" s="14">
        <v>114</v>
      </c>
      <c r="E793" s="10">
        <v>113.73</v>
      </c>
      <c r="F793" s="116">
        <f t="shared" si="25"/>
        <v>99.76315789473685</v>
      </c>
    </row>
    <row r="794" spans="1:6" ht="15">
      <c r="A794" s="4">
        <v>637012</v>
      </c>
      <c r="B794" s="50" t="s">
        <v>347</v>
      </c>
      <c r="C794" s="50">
        <v>200</v>
      </c>
      <c r="D794" s="14">
        <v>0</v>
      </c>
      <c r="E794" s="10">
        <v>0</v>
      </c>
      <c r="F794" s="116"/>
    </row>
    <row r="795" spans="1:6" ht="15">
      <c r="A795" s="63">
        <v>637014</v>
      </c>
      <c r="B795" s="50" t="s">
        <v>405</v>
      </c>
      <c r="C795" s="50">
        <v>4056</v>
      </c>
      <c r="D795" s="14">
        <v>3703</v>
      </c>
      <c r="E795" s="10">
        <v>3702.73</v>
      </c>
      <c r="F795" s="116">
        <f t="shared" si="25"/>
        <v>99.99270861463678</v>
      </c>
    </row>
    <row r="796" spans="1:6" ht="15">
      <c r="A796" s="63">
        <v>637016</v>
      </c>
      <c r="B796" s="50" t="s">
        <v>406</v>
      </c>
      <c r="C796" s="50">
        <v>750</v>
      </c>
      <c r="D796" s="14">
        <v>777</v>
      </c>
      <c r="E796" s="10">
        <v>777.56</v>
      </c>
      <c r="F796" s="116">
        <f t="shared" si="25"/>
        <v>100.07207207207207</v>
      </c>
    </row>
    <row r="797" spans="1:6" ht="15">
      <c r="A797" s="4">
        <v>637035</v>
      </c>
      <c r="B797" s="50" t="s">
        <v>407</v>
      </c>
      <c r="C797" s="50">
        <v>500</v>
      </c>
      <c r="D797" s="14">
        <v>464</v>
      </c>
      <c r="E797" s="10">
        <v>463.09</v>
      </c>
      <c r="F797" s="116">
        <f t="shared" si="25"/>
        <v>99.80387931034483</v>
      </c>
    </row>
    <row r="798" spans="1:6" ht="15">
      <c r="A798" s="4">
        <v>637037</v>
      </c>
      <c r="B798" s="4" t="s">
        <v>408</v>
      </c>
      <c r="C798" s="50"/>
      <c r="D798" s="14">
        <v>6491</v>
      </c>
      <c r="E798" s="10">
        <v>6490.84</v>
      </c>
      <c r="F798" s="116">
        <f t="shared" si="25"/>
        <v>99.99753504852873</v>
      </c>
    </row>
    <row r="799" spans="1:6" ht="15">
      <c r="A799" s="4"/>
      <c r="B799" s="4"/>
      <c r="C799" s="50"/>
      <c r="D799" s="14"/>
      <c r="E799" s="10"/>
      <c r="F799" s="116"/>
    </row>
    <row r="800" spans="1:6" ht="15">
      <c r="A800" s="4">
        <v>642015</v>
      </c>
      <c r="B800" s="4" t="s">
        <v>119</v>
      </c>
      <c r="C800" s="50"/>
      <c r="D800" s="14">
        <v>162</v>
      </c>
      <c r="E800" s="10">
        <v>161.04</v>
      </c>
      <c r="F800" s="116">
        <f t="shared" si="25"/>
        <v>99.4074074074074</v>
      </c>
    </row>
    <row r="801" spans="1:6" ht="15.75">
      <c r="A801" s="18"/>
      <c r="B801" s="18"/>
      <c r="C801" s="51">
        <f>SUM(C765:C798)</f>
        <v>86509</v>
      </c>
      <c r="D801" s="22">
        <f>SUM(D765:D800)</f>
        <v>105630</v>
      </c>
      <c r="E801" s="51">
        <f>SUM(E765:E800)</f>
        <v>104372.79299999999</v>
      </c>
      <c r="F801" s="116">
        <f t="shared" si="25"/>
        <v>98.80980119284294</v>
      </c>
    </row>
    <row r="802" spans="1:4" ht="15">
      <c r="A802" s="2"/>
      <c r="B802" s="2"/>
      <c r="C802" s="27"/>
      <c r="D802" s="27"/>
    </row>
    <row r="803" spans="1:4" ht="15">
      <c r="A803" s="2"/>
      <c r="B803" s="2"/>
      <c r="C803" s="27"/>
      <c r="D803" s="27"/>
    </row>
    <row r="804" spans="1:6" ht="15">
      <c r="A804" s="4"/>
      <c r="B804" s="4" t="s">
        <v>409</v>
      </c>
      <c r="C804" s="5" t="s">
        <v>5</v>
      </c>
      <c r="D804" s="6" t="s">
        <v>567</v>
      </c>
      <c r="E804" s="7" t="s">
        <v>585</v>
      </c>
      <c r="F804" s="7" t="s">
        <v>586</v>
      </c>
    </row>
    <row r="805" spans="1:6" ht="15">
      <c r="A805" s="4"/>
      <c r="B805" s="4"/>
      <c r="C805" s="10"/>
      <c r="D805" s="10"/>
      <c r="E805" s="31"/>
      <c r="F805" s="31"/>
    </row>
    <row r="806" spans="1:6" ht="15">
      <c r="A806" s="4">
        <v>611</v>
      </c>
      <c r="B806" s="4" t="s">
        <v>235</v>
      </c>
      <c r="C806" s="50">
        <v>33000</v>
      </c>
      <c r="D806" s="14">
        <v>32950</v>
      </c>
      <c r="E806" s="10">
        <v>31071.13</v>
      </c>
      <c r="F806" s="116">
        <f aca="true" t="shared" si="26" ref="F806:F827">E806/D806*100</f>
        <v>94.2978148710167</v>
      </c>
    </row>
    <row r="807" spans="1:6" ht="15">
      <c r="A807" s="4">
        <v>612</v>
      </c>
      <c r="B807" s="4" t="s">
        <v>540</v>
      </c>
      <c r="C807" s="50"/>
      <c r="D807" s="14">
        <v>283</v>
      </c>
      <c r="E807" s="10">
        <v>283.27</v>
      </c>
      <c r="F807" s="116">
        <f t="shared" si="26"/>
        <v>100.09540636042402</v>
      </c>
    </row>
    <row r="808" spans="1:6" ht="15">
      <c r="A808" s="4">
        <v>614</v>
      </c>
      <c r="B808" s="4" t="s">
        <v>236</v>
      </c>
      <c r="C808" s="50"/>
      <c r="D808" s="14">
        <v>1780</v>
      </c>
      <c r="E808" s="10">
        <v>1775</v>
      </c>
      <c r="F808" s="116">
        <f t="shared" si="26"/>
        <v>99.71910112359551</v>
      </c>
    </row>
    <row r="809" spans="1:6" ht="15">
      <c r="A809" s="4"/>
      <c r="B809" s="4"/>
      <c r="C809" s="50"/>
      <c r="D809" s="14">
        <v>0</v>
      </c>
      <c r="E809" s="10"/>
      <c r="F809" s="116"/>
    </row>
    <row r="810" spans="1:6" ht="15">
      <c r="A810" s="4">
        <v>621</v>
      </c>
      <c r="B810" s="4" t="s">
        <v>237</v>
      </c>
      <c r="C810" s="50">
        <v>900</v>
      </c>
      <c r="D810" s="14">
        <v>650</v>
      </c>
      <c r="E810" s="10">
        <v>382.9</v>
      </c>
      <c r="F810" s="116">
        <f t="shared" si="26"/>
        <v>58.90769230769231</v>
      </c>
    </row>
    <row r="811" spans="1:6" ht="15">
      <c r="A811" s="4">
        <v>623</v>
      </c>
      <c r="B811" s="4" t="s">
        <v>106</v>
      </c>
      <c r="C811" s="50">
        <v>2400</v>
      </c>
      <c r="D811" s="14">
        <v>2782</v>
      </c>
      <c r="E811" s="10">
        <v>2782.17</v>
      </c>
      <c r="F811" s="116">
        <f t="shared" si="26"/>
        <v>100.0061107117182</v>
      </c>
    </row>
    <row r="812" spans="1:6" ht="15">
      <c r="A812" s="4">
        <v>625001</v>
      </c>
      <c r="B812" s="4" t="s">
        <v>107</v>
      </c>
      <c r="C812" s="50">
        <v>462</v>
      </c>
      <c r="D812" s="14">
        <v>462</v>
      </c>
      <c r="E812" s="10">
        <v>461.17</v>
      </c>
      <c r="F812" s="116">
        <f t="shared" si="26"/>
        <v>99.82034632034632</v>
      </c>
    </row>
    <row r="813" spans="1:6" ht="15">
      <c r="A813" s="4">
        <v>625002</v>
      </c>
      <c r="B813" s="4" t="s">
        <v>108</v>
      </c>
      <c r="C813" s="50">
        <v>4620</v>
      </c>
      <c r="D813" s="14">
        <v>4620</v>
      </c>
      <c r="E813" s="10">
        <v>4615.39</v>
      </c>
      <c r="F813" s="116">
        <f t="shared" si="26"/>
        <v>99.90021645021646</v>
      </c>
    </row>
    <row r="814" spans="1:6" ht="15">
      <c r="A814" s="4">
        <v>625003</v>
      </c>
      <c r="B814" s="4" t="s">
        <v>109</v>
      </c>
      <c r="C814" s="50">
        <v>264</v>
      </c>
      <c r="D814" s="14">
        <v>264</v>
      </c>
      <c r="E814" s="10">
        <v>264.71</v>
      </c>
      <c r="F814" s="116">
        <f t="shared" si="26"/>
        <v>100.26893939393939</v>
      </c>
    </row>
    <row r="815" spans="1:6" ht="15">
      <c r="A815" s="4">
        <v>625004</v>
      </c>
      <c r="B815" s="4" t="s">
        <v>110</v>
      </c>
      <c r="C815" s="50">
        <v>990</v>
      </c>
      <c r="D815" s="14">
        <v>855</v>
      </c>
      <c r="E815" s="10">
        <v>533.97</v>
      </c>
      <c r="F815" s="116">
        <f t="shared" si="26"/>
        <v>62.45263157894737</v>
      </c>
    </row>
    <row r="816" spans="1:6" ht="15">
      <c r="A816" s="4">
        <v>625005</v>
      </c>
      <c r="B816" s="4" t="s">
        <v>111</v>
      </c>
      <c r="C816" s="50">
        <v>330</v>
      </c>
      <c r="D816" s="14">
        <v>330</v>
      </c>
      <c r="E816" s="10">
        <v>146.7</v>
      </c>
      <c r="F816" s="116">
        <f t="shared" si="26"/>
        <v>44.45454545454545</v>
      </c>
    </row>
    <row r="817" spans="1:6" ht="15">
      <c r="A817" s="4">
        <v>625007</v>
      </c>
      <c r="B817" s="4" t="s">
        <v>112</v>
      </c>
      <c r="C817" s="50">
        <v>1567</v>
      </c>
      <c r="D817" s="14">
        <v>1567</v>
      </c>
      <c r="E817" s="10">
        <v>1565.43</v>
      </c>
      <c r="F817" s="116">
        <f t="shared" si="26"/>
        <v>99.89980855137205</v>
      </c>
    </row>
    <row r="818" spans="1:6" ht="15">
      <c r="A818" s="4"/>
      <c r="B818" s="4"/>
      <c r="C818" s="50"/>
      <c r="D818" s="14">
        <v>0</v>
      </c>
      <c r="E818" s="10"/>
      <c r="F818" s="116"/>
    </row>
    <row r="819" spans="1:6" ht="15">
      <c r="A819" s="4">
        <v>633006</v>
      </c>
      <c r="B819" s="4" t="s">
        <v>131</v>
      </c>
      <c r="C819" s="50"/>
      <c r="D819" s="14">
        <v>50</v>
      </c>
      <c r="E819" s="10">
        <v>28.8</v>
      </c>
      <c r="F819" s="116">
        <f t="shared" si="26"/>
        <v>57.60000000000001</v>
      </c>
    </row>
    <row r="820" spans="1:6" ht="15">
      <c r="A820" s="4">
        <v>637004</v>
      </c>
      <c r="B820" s="4" t="s">
        <v>124</v>
      </c>
      <c r="C820" s="50"/>
      <c r="D820" s="14">
        <v>90</v>
      </c>
      <c r="E820" s="10">
        <v>90</v>
      </c>
      <c r="F820" s="116">
        <f t="shared" si="26"/>
        <v>100</v>
      </c>
    </row>
    <row r="821" spans="1:6" ht="15">
      <c r="A821" s="4">
        <v>637006</v>
      </c>
      <c r="B821" s="4" t="s">
        <v>410</v>
      </c>
      <c r="C821" s="50">
        <v>20</v>
      </c>
      <c r="D821" s="14">
        <v>20</v>
      </c>
      <c r="E821" s="10">
        <v>15</v>
      </c>
      <c r="F821" s="116">
        <f t="shared" si="26"/>
        <v>75</v>
      </c>
    </row>
    <row r="822" spans="1:6" ht="15">
      <c r="A822" s="4">
        <v>637011</v>
      </c>
      <c r="B822" s="50" t="s">
        <v>554</v>
      </c>
      <c r="C822" s="50"/>
      <c r="D822" s="14">
        <v>100</v>
      </c>
      <c r="E822" s="10">
        <v>57.97</v>
      </c>
      <c r="F822" s="116">
        <f t="shared" si="26"/>
        <v>57.97</v>
      </c>
    </row>
    <row r="823" spans="1:6" ht="15">
      <c r="A823" s="4">
        <v>637014</v>
      </c>
      <c r="B823" s="4" t="s">
        <v>117</v>
      </c>
      <c r="C823" s="50">
        <v>5995</v>
      </c>
      <c r="D823" s="14">
        <v>4220</v>
      </c>
      <c r="E823" s="10">
        <v>3141.38</v>
      </c>
      <c r="F823" s="116">
        <f t="shared" si="26"/>
        <v>74.44028436018958</v>
      </c>
    </row>
    <row r="824" spans="1:6" ht="15">
      <c r="A824" s="4">
        <v>637016</v>
      </c>
      <c r="B824" s="4" t="s">
        <v>118</v>
      </c>
      <c r="C824" s="50">
        <v>495</v>
      </c>
      <c r="D824" s="14">
        <v>551</v>
      </c>
      <c r="E824" s="10">
        <v>452.85</v>
      </c>
      <c r="F824" s="116">
        <f t="shared" si="26"/>
        <v>82.1869328493648</v>
      </c>
    </row>
    <row r="825" spans="1:6" ht="15">
      <c r="A825" s="4"/>
      <c r="B825" s="4"/>
      <c r="C825" s="50"/>
      <c r="D825" s="14">
        <v>0</v>
      </c>
      <c r="E825" s="10"/>
      <c r="F825" s="116"/>
    </row>
    <row r="826" spans="1:6" ht="15">
      <c r="A826" s="4">
        <v>642015</v>
      </c>
      <c r="B826" s="4" t="s">
        <v>119</v>
      </c>
      <c r="C826" s="50">
        <v>100</v>
      </c>
      <c r="D826" s="14">
        <v>100</v>
      </c>
      <c r="E826" s="10">
        <v>67.95</v>
      </c>
      <c r="F826" s="116">
        <f t="shared" si="26"/>
        <v>67.95</v>
      </c>
    </row>
    <row r="827" spans="1:6" ht="15.75">
      <c r="A827" s="18"/>
      <c r="B827" s="18"/>
      <c r="C827" s="51">
        <f>SUM(C806:C826)</f>
        <v>51143</v>
      </c>
      <c r="D827" s="22">
        <f>SUM(D806:D826)</f>
        <v>51674</v>
      </c>
      <c r="E827" s="51">
        <f>SUM(E806:E826)</f>
        <v>47735.78999999999</v>
      </c>
      <c r="F827" s="116">
        <f t="shared" si="26"/>
        <v>92.37873979177148</v>
      </c>
    </row>
    <row r="828" spans="1:4" ht="15">
      <c r="A828" s="2"/>
      <c r="B828" s="2"/>
      <c r="C828" s="27"/>
      <c r="D828" s="28"/>
    </row>
    <row r="829" spans="1:4" ht="15">
      <c r="A829" s="2"/>
      <c r="B829" s="2"/>
      <c r="C829" s="27"/>
      <c r="D829" s="28"/>
    </row>
    <row r="830" spans="1:6" ht="15">
      <c r="A830" s="4"/>
      <c r="B830" s="4" t="s">
        <v>411</v>
      </c>
      <c r="C830" s="5" t="s">
        <v>5</v>
      </c>
      <c r="D830" s="6" t="s">
        <v>567</v>
      </c>
      <c r="E830" s="7" t="s">
        <v>585</v>
      </c>
      <c r="F830" s="7" t="s">
        <v>586</v>
      </c>
    </row>
    <row r="831" spans="1:6" ht="15">
      <c r="A831" s="2"/>
      <c r="B831" s="2"/>
      <c r="C831" s="64"/>
      <c r="D831" s="64"/>
      <c r="E831" s="58"/>
      <c r="F831" s="58"/>
    </row>
    <row r="832" spans="1:6" ht="15">
      <c r="A832" s="4">
        <v>642026</v>
      </c>
      <c r="B832" s="4" t="s">
        <v>412</v>
      </c>
      <c r="C832" s="64">
        <v>4300</v>
      </c>
      <c r="D832" s="58">
        <v>4293</v>
      </c>
      <c r="E832" s="64">
        <v>4293</v>
      </c>
      <c r="F832" s="116">
        <f>E832/D832*100</f>
        <v>100</v>
      </c>
    </row>
    <row r="833" spans="1:6" ht="15.75">
      <c r="A833" s="4"/>
      <c r="B833" s="4"/>
      <c r="C833" s="38">
        <v>4300</v>
      </c>
      <c r="D833" s="22">
        <v>4293</v>
      </c>
      <c r="E833" s="51">
        <f>SUM(E831:E832)</f>
        <v>4293</v>
      </c>
      <c r="F833" s="116">
        <f>E833/D833*100</f>
        <v>100</v>
      </c>
    </row>
    <row r="834" spans="1:4" ht="15">
      <c r="A834" s="2"/>
      <c r="B834" s="2"/>
      <c r="C834" s="27"/>
      <c r="D834" s="28"/>
    </row>
    <row r="835" spans="1:4" ht="15">
      <c r="A835" s="2"/>
      <c r="B835" s="2"/>
      <c r="C835" s="27"/>
      <c r="D835" s="28"/>
    </row>
    <row r="836" spans="1:6" ht="15">
      <c r="A836" s="4"/>
      <c r="B836" s="4" t="s">
        <v>413</v>
      </c>
      <c r="C836" s="5" t="s">
        <v>5</v>
      </c>
      <c r="D836" s="6" t="s">
        <v>567</v>
      </c>
      <c r="E836" s="7" t="s">
        <v>585</v>
      </c>
      <c r="F836" s="7" t="s">
        <v>586</v>
      </c>
    </row>
    <row r="837" spans="1:6" ht="15.75">
      <c r="A837" s="4">
        <v>642014</v>
      </c>
      <c r="B837" s="4" t="s">
        <v>414</v>
      </c>
      <c r="C837" s="38">
        <v>2300</v>
      </c>
      <c r="D837" s="22">
        <v>2283</v>
      </c>
      <c r="E837" s="22">
        <v>2305.44</v>
      </c>
      <c r="F837" s="116">
        <f>E837/D837*100</f>
        <v>100.98291721419186</v>
      </c>
    </row>
    <row r="838" spans="1:5" ht="15.75">
      <c r="A838" s="43"/>
      <c r="B838" s="43"/>
      <c r="C838" s="46"/>
      <c r="D838" s="57"/>
      <c r="E838" s="57"/>
    </row>
    <row r="839" spans="1:5" ht="15.75">
      <c r="A839" s="43"/>
      <c r="B839" s="43" t="s">
        <v>534</v>
      </c>
      <c r="C839" s="46"/>
      <c r="D839" s="57"/>
      <c r="E839" s="57"/>
    </row>
    <row r="840" spans="1:6" ht="15.75">
      <c r="A840" s="4">
        <v>642026</v>
      </c>
      <c r="B840" s="4" t="s">
        <v>535</v>
      </c>
      <c r="C840" s="38"/>
      <c r="D840" s="58">
        <v>24</v>
      </c>
      <c r="E840" s="86">
        <v>23.52</v>
      </c>
      <c r="F840" s="14"/>
    </row>
    <row r="841" spans="1:6" ht="15.75">
      <c r="A841" s="4"/>
      <c r="B841" s="4"/>
      <c r="C841" s="10"/>
      <c r="D841" s="38">
        <v>24</v>
      </c>
      <c r="E841" s="51">
        <f>SUM(E840)</f>
        <v>23.52</v>
      </c>
      <c r="F841" s="22"/>
    </row>
    <row r="842" spans="1:4" ht="15">
      <c r="A842" s="2"/>
      <c r="B842" s="2"/>
      <c r="C842" s="27"/>
      <c r="D842" s="28"/>
    </row>
    <row r="843" spans="1:6" ht="15">
      <c r="A843" s="4"/>
      <c r="B843" s="4" t="s">
        <v>415</v>
      </c>
      <c r="C843" s="5" t="s">
        <v>5</v>
      </c>
      <c r="D843" s="6" t="s">
        <v>567</v>
      </c>
      <c r="E843" s="7" t="s">
        <v>585</v>
      </c>
      <c r="F843" s="7" t="s">
        <v>586</v>
      </c>
    </row>
    <row r="844" spans="1:6" ht="15">
      <c r="A844" s="4">
        <v>620</v>
      </c>
      <c r="B844" s="4" t="s">
        <v>416</v>
      </c>
      <c r="C844" s="50"/>
      <c r="D844" s="50"/>
      <c r="E844" s="31"/>
      <c r="F844" s="31"/>
    </row>
    <row r="845" spans="1:6" ht="15">
      <c r="A845" s="4">
        <v>625003</v>
      </c>
      <c r="B845" s="4" t="s">
        <v>158</v>
      </c>
      <c r="C845" s="50"/>
      <c r="D845" s="50"/>
      <c r="E845" s="31"/>
      <c r="F845" s="31"/>
    </row>
    <row r="846" spans="1:6" ht="15">
      <c r="A846" s="4">
        <v>633006</v>
      </c>
      <c r="B846" s="4" t="s">
        <v>417</v>
      </c>
      <c r="C846" s="50">
        <v>12</v>
      </c>
      <c r="D846" s="14">
        <v>0</v>
      </c>
      <c r="E846" s="10"/>
      <c r="F846" s="116"/>
    </row>
    <row r="847" spans="1:6" ht="15">
      <c r="A847" s="4"/>
      <c r="B847" s="4"/>
      <c r="C847" s="50"/>
      <c r="D847" s="14">
        <v>0</v>
      </c>
      <c r="E847" s="10"/>
      <c r="F847" s="116"/>
    </row>
    <row r="848" spans="1:6" ht="15">
      <c r="A848" s="4">
        <v>637004</v>
      </c>
      <c r="B848" s="4" t="s">
        <v>124</v>
      </c>
      <c r="C848" s="50">
        <v>400</v>
      </c>
      <c r="D848" s="14">
        <v>692</v>
      </c>
      <c r="E848" s="10">
        <v>692</v>
      </c>
      <c r="F848" s="116">
        <f>E848/D848*100</f>
        <v>100</v>
      </c>
    </row>
    <row r="849" spans="1:6" ht="15">
      <c r="A849" s="4">
        <v>637011</v>
      </c>
      <c r="B849" s="4" t="s">
        <v>418</v>
      </c>
      <c r="C849" s="50">
        <v>200</v>
      </c>
      <c r="D849" s="14">
        <v>0</v>
      </c>
      <c r="E849" s="10">
        <v>0</v>
      </c>
      <c r="F849" s="116"/>
    </row>
    <row r="850" spans="1:6" ht="15">
      <c r="A850" s="4">
        <v>637027</v>
      </c>
      <c r="B850" s="4" t="s">
        <v>419</v>
      </c>
      <c r="C850" s="50">
        <v>280</v>
      </c>
      <c r="D850" s="14">
        <v>0</v>
      </c>
      <c r="E850" s="10">
        <v>0</v>
      </c>
      <c r="F850" s="116"/>
    </row>
    <row r="851" spans="1:6" ht="15">
      <c r="A851" s="4">
        <v>642014</v>
      </c>
      <c r="B851" s="4" t="s">
        <v>532</v>
      </c>
      <c r="C851" s="50"/>
      <c r="D851" s="14">
        <v>2000</v>
      </c>
      <c r="E851" s="10">
        <v>2000</v>
      </c>
      <c r="F851" s="116">
        <f>E851/D851*100</f>
        <v>100</v>
      </c>
    </row>
    <row r="852" spans="1:6" ht="15">
      <c r="A852" s="4">
        <v>642014</v>
      </c>
      <c r="B852" s="4" t="s">
        <v>533</v>
      </c>
      <c r="C852" s="50"/>
      <c r="D852" s="14">
        <v>0</v>
      </c>
      <c r="E852" s="10"/>
      <c r="F852" s="116"/>
    </row>
    <row r="853" spans="1:6" ht="15.75">
      <c r="A853" s="4"/>
      <c r="B853" s="4"/>
      <c r="C853" s="51">
        <f>SUM(C844:C850)</f>
        <v>892</v>
      </c>
      <c r="D853" s="22">
        <f>SUM(D845:D852)</f>
        <v>2692</v>
      </c>
      <c r="E853" s="51">
        <f>SUM(E846:E852)</f>
        <v>2692</v>
      </c>
      <c r="F853" s="116">
        <f>E853/D853*100</f>
        <v>100</v>
      </c>
    </row>
    <row r="854" spans="1:4" ht="15">
      <c r="A854" s="4"/>
      <c r="B854" s="4"/>
      <c r="C854" s="65"/>
      <c r="D854" s="28"/>
    </row>
    <row r="855" spans="1:6" ht="15">
      <c r="A855" s="4"/>
      <c r="B855" s="20"/>
      <c r="C855" s="10"/>
      <c r="D855" s="10"/>
      <c r="E855" s="31"/>
      <c r="F855" s="31"/>
    </row>
    <row r="856" spans="1:6" ht="15">
      <c r="A856" s="4">
        <v>642014</v>
      </c>
      <c r="B856" s="20" t="s">
        <v>420</v>
      </c>
      <c r="C856" s="10">
        <v>0</v>
      </c>
      <c r="D856" s="10"/>
      <c r="E856" s="14"/>
      <c r="F856" s="14"/>
    </row>
    <row r="857" spans="1:6" ht="15">
      <c r="A857" s="4">
        <v>642026</v>
      </c>
      <c r="B857" s="20" t="s">
        <v>421</v>
      </c>
      <c r="C857" s="10">
        <v>200</v>
      </c>
      <c r="D857" s="14">
        <v>131</v>
      </c>
      <c r="E857" s="48">
        <v>131</v>
      </c>
      <c r="F857" s="104">
        <f>E857/D857*100</f>
        <v>100</v>
      </c>
    </row>
    <row r="858" spans="1:6" ht="15">
      <c r="A858" s="4">
        <v>642026</v>
      </c>
      <c r="B858" s="20" t="s">
        <v>422</v>
      </c>
      <c r="C858" s="10">
        <v>600</v>
      </c>
      <c r="D858" s="104">
        <v>240</v>
      </c>
      <c r="E858" s="94">
        <v>240</v>
      </c>
      <c r="F858" s="104">
        <f>E858/D858*100</f>
        <v>100</v>
      </c>
    </row>
    <row r="859" spans="1:6" ht="15.75">
      <c r="A859" s="4"/>
      <c r="B859" s="21" t="s">
        <v>423</v>
      </c>
      <c r="C859" s="38">
        <f>SUM(C856:C858)</f>
        <v>800</v>
      </c>
      <c r="D859" s="22">
        <f>SUM(D856:D858)</f>
        <v>371</v>
      </c>
      <c r="E859" s="51">
        <f>SUM(E857:E858)</f>
        <v>371</v>
      </c>
      <c r="F859" s="116">
        <f>E859/D859*100</f>
        <v>100</v>
      </c>
    </row>
    <row r="860" spans="1:4" ht="15.75">
      <c r="A860" s="43"/>
      <c r="B860" s="45"/>
      <c r="C860" s="46"/>
      <c r="D860" s="46"/>
    </row>
    <row r="861" spans="1:4" ht="15.75">
      <c r="A861" s="43"/>
      <c r="B861" s="43" t="s">
        <v>424</v>
      </c>
      <c r="C861" s="46"/>
      <c r="D861" s="46"/>
    </row>
    <row r="862" spans="1:6" ht="15.75">
      <c r="A862" s="4">
        <v>716</v>
      </c>
      <c r="B862" s="4" t="s">
        <v>425</v>
      </c>
      <c r="C862" s="38"/>
      <c r="D862" s="58">
        <v>0</v>
      </c>
      <c r="E862" s="10"/>
      <c r="F862" s="14">
        <f>D862+E862</f>
        <v>0</v>
      </c>
    </row>
    <row r="863" spans="1:6" ht="15.75">
      <c r="A863" s="4"/>
      <c r="B863" s="18"/>
      <c r="C863" s="38"/>
      <c r="D863" s="22"/>
      <c r="E863" s="51">
        <f>SUM(E862)</f>
        <v>0</v>
      </c>
      <c r="F863" s="22">
        <f>D863+E863</f>
        <v>0</v>
      </c>
    </row>
    <row r="864" spans="1:6" ht="15">
      <c r="A864" s="130"/>
      <c r="B864" s="131"/>
      <c r="C864" s="131"/>
      <c r="D864" s="131"/>
      <c r="E864" s="131"/>
      <c r="F864" s="131"/>
    </row>
    <row r="865" spans="1:6" ht="15.75">
      <c r="A865" s="18" t="s">
        <v>426</v>
      </c>
      <c r="B865" s="18"/>
      <c r="C865" s="5" t="s">
        <v>5</v>
      </c>
      <c r="D865" s="6" t="s">
        <v>567</v>
      </c>
      <c r="E865" s="7" t="s">
        <v>585</v>
      </c>
      <c r="F865" s="7" t="s">
        <v>586</v>
      </c>
    </row>
    <row r="866" spans="1:6" ht="15.75">
      <c r="A866" s="149" t="s">
        <v>427</v>
      </c>
      <c r="B866" s="150"/>
      <c r="C866" s="10">
        <f>C801+C827+C833+C837+C853+C859</f>
        <v>145944</v>
      </c>
      <c r="D866" s="10">
        <f>D801+D827+D833+D837+D841+D853+D859</f>
        <v>166967</v>
      </c>
      <c r="E866" s="10">
        <f>E801+E827+E833+E837+E841+E853+E859</f>
        <v>161793.54299999998</v>
      </c>
      <c r="F866" s="116">
        <f>E866/D866*100</f>
        <v>96.90150928027693</v>
      </c>
    </row>
    <row r="867" spans="1:6" ht="15.75">
      <c r="A867" s="66" t="s">
        <v>182</v>
      </c>
      <c r="B867" s="87"/>
      <c r="C867" s="10"/>
      <c r="D867" s="10">
        <f>D863</f>
        <v>0</v>
      </c>
      <c r="E867" s="10">
        <f>E863</f>
        <v>0</v>
      </c>
      <c r="F867" s="14">
        <f>D867+E867</f>
        <v>0</v>
      </c>
    </row>
    <row r="868" spans="1:6" ht="15.75">
      <c r="A868" s="66"/>
      <c r="B868" s="87"/>
      <c r="C868" s="33">
        <f>SUM(C866:C867)</f>
        <v>145944</v>
      </c>
      <c r="D868" s="33">
        <f>SUM(D866:D867)</f>
        <v>166967</v>
      </c>
      <c r="E868" s="33">
        <f>SUM(E866:E867)</f>
        <v>161793.54299999998</v>
      </c>
      <c r="F868" s="34">
        <f>SUM(F866:F867)</f>
        <v>96.90150928027693</v>
      </c>
    </row>
    <row r="869" spans="1:4" ht="15">
      <c r="A869" s="2"/>
      <c r="B869" s="2"/>
      <c r="C869" s="27"/>
      <c r="D869" s="27"/>
    </row>
    <row r="870" spans="1:6" ht="15.75">
      <c r="A870" s="155" t="s">
        <v>428</v>
      </c>
      <c r="B870" s="156"/>
      <c r="C870" s="156"/>
      <c r="D870" s="156"/>
      <c r="E870" s="121"/>
      <c r="F870" s="122"/>
    </row>
    <row r="871" spans="1:4" ht="15">
      <c r="A871" s="2"/>
      <c r="B871" s="2"/>
      <c r="C871" s="27"/>
      <c r="D871" s="27"/>
    </row>
    <row r="872" spans="1:6" ht="15">
      <c r="A872" s="4" t="s">
        <v>429</v>
      </c>
      <c r="B872" s="4" t="s">
        <v>430</v>
      </c>
      <c r="C872" s="5" t="s">
        <v>5</v>
      </c>
      <c r="D872" s="6" t="s">
        <v>567</v>
      </c>
      <c r="E872" s="7" t="s">
        <v>585</v>
      </c>
      <c r="F872" s="7" t="s">
        <v>586</v>
      </c>
    </row>
    <row r="873" spans="1:6" ht="15">
      <c r="A873" s="4"/>
      <c r="B873" s="4"/>
      <c r="C873" s="10"/>
      <c r="D873" s="10"/>
      <c r="E873" s="31"/>
      <c r="F873" s="31"/>
    </row>
    <row r="874" spans="1:6" ht="15">
      <c r="A874" s="4">
        <v>611</v>
      </c>
      <c r="B874" s="4" t="s">
        <v>431</v>
      </c>
      <c r="C874" s="10">
        <v>174000</v>
      </c>
      <c r="D874" s="14">
        <v>169140</v>
      </c>
      <c r="E874" s="10">
        <v>168733.6</v>
      </c>
      <c r="F874" s="116">
        <f aca="true" t="shared" si="27" ref="F874:F934">E874/D874*100</f>
        <v>99.75972567104175</v>
      </c>
    </row>
    <row r="875" spans="1:6" ht="15">
      <c r="A875" s="4">
        <v>612</v>
      </c>
      <c r="B875" s="4" t="s">
        <v>105</v>
      </c>
      <c r="C875" s="10">
        <v>108000</v>
      </c>
      <c r="D875" s="14">
        <v>87500</v>
      </c>
      <c r="E875" s="10">
        <v>62786.56</v>
      </c>
      <c r="F875" s="116">
        <f t="shared" si="27"/>
        <v>71.75606857142857</v>
      </c>
    </row>
    <row r="876" spans="1:6" ht="15">
      <c r="A876" s="4">
        <v>614</v>
      </c>
      <c r="B876" s="4" t="s">
        <v>236</v>
      </c>
      <c r="C876" s="10"/>
      <c r="D876" s="14">
        <v>25606</v>
      </c>
      <c r="E876" s="10">
        <v>25645.5</v>
      </c>
      <c r="F876" s="116">
        <f t="shared" si="27"/>
        <v>100.15426072014371</v>
      </c>
    </row>
    <row r="877" spans="1:6" ht="15">
      <c r="A877" s="4"/>
      <c r="B877" s="4"/>
      <c r="C877" s="10">
        <v>0</v>
      </c>
      <c r="D877" s="14">
        <v>0</v>
      </c>
      <c r="E877" s="10"/>
      <c r="F877" s="116"/>
    </row>
    <row r="878" spans="1:6" ht="15">
      <c r="A878" s="4">
        <v>621</v>
      </c>
      <c r="B878" s="4" t="s">
        <v>237</v>
      </c>
      <c r="C878" s="10">
        <v>6000</v>
      </c>
      <c r="D878" s="14">
        <v>6000</v>
      </c>
      <c r="E878" s="10">
        <v>4839.95</v>
      </c>
      <c r="F878" s="116">
        <f t="shared" si="27"/>
        <v>80.66583333333332</v>
      </c>
    </row>
    <row r="879" spans="1:6" ht="15">
      <c r="A879" s="4">
        <v>623</v>
      </c>
      <c r="B879" s="4" t="s">
        <v>106</v>
      </c>
      <c r="C879" s="10">
        <v>22200</v>
      </c>
      <c r="D879" s="14">
        <v>22200</v>
      </c>
      <c r="E879" s="10">
        <v>21251.47</v>
      </c>
      <c r="F879" s="116">
        <f t="shared" si="27"/>
        <v>95.72734234234235</v>
      </c>
    </row>
    <row r="880" spans="1:6" ht="15">
      <c r="A880" s="4">
        <v>625001</v>
      </c>
      <c r="B880" s="4" t="s">
        <v>107</v>
      </c>
      <c r="C880" s="10">
        <v>3948</v>
      </c>
      <c r="D880" s="14">
        <v>3948</v>
      </c>
      <c r="E880" s="10">
        <v>3616.84</v>
      </c>
      <c r="F880" s="116">
        <f t="shared" si="27"/>
        <v>91.61195542046606</v>
      </c>
    </row>
    <row r="881" spans="1:6" ht="15">
      <c r="A881" s="4">
        <v>625002</v>
      </c>
      <c r="B881" s="4" t="s">
        <v>108</v>
      </c>
      <c r="C881" s="10">
        <v>39480</v>
      </c>
      <c r="D881" s="14">
        <v>39480</v>
      </c>
      <c r="E881" s="10">
        <v>36518.25</v>
      </c>
      <c r="F881" s="116">
        <f t="shared" si="27"/>
        <v>92.49810030395138</v>
      </c>
    </row>
    <row r="882" spans="1:6" ht="15">
      <c r="A882" s="4">
        <v>625003</v>
      </c>
      <c r="B882" s="4" t="s">
        <v>109</v>
      </c>
      <c r="C882" s="10">
        <v>2256</v>
      </c>
      <c r="D882" s="14">
        <v>2196</v>
      </c>
      <c r="E882" s="10">
        <v>2112.11</v>
      </c>
      <c r="F882" s="116">
        <f t="shared" si="27"/>
        <v>96.17987249544628</v>
      </c>
    </row>
    <row r="883" spans="1:6" ht="15">
      <c r="A883" s="4">
        <v>625004</v>
      </c>
      <c r="B883" s="4" t="s">
        <v>110</v>
      </c>
      <c r="C883" s="10">
        <v>8460</v>
      </c>
      <c r="D883" s="14">
        <v>8520</v>
      </c>
      <c r="E883" s="10">
        <v>7442.66</v>
      </c>
      <c r="F883" s="116">
        <f t="shared" si="27"/>
        <v>87.35516431924883</v>
      </c>
    </row>
    <row r="884" spans="1:6" ht="15">
      <c r="A884" s="4">
        <v>625005</v>
      </c>
      <c r="B884" s="4" t="s">
        <v>111</v>
      </c>
      <c r="C884" s="10">
        <v>2820</v>
      </c>
      <c r="D884" s="14">
        <v>2820</v>
      </c>
      <c r="E884" s="10">
        <v>2448.98</v>
      </c>
      <c r="F884" s="116">
        <f t="shared" si="27"/>
        <v>86.84326241134752</v>
      </c>
    </row>
    <row r="885" spans="1:6" ht="15">
      <c r="A885" s="4">
        <v>625007</v>
      </c>
      <c r="B885" s="4" t="s">
        <v>432</v>
      </c>
      <c r="C885" s="10">
        <v>13395</v>
      </c>
      <c r="D885" s="14">
        <v>13395</v>
      </c>
      <c r="E885" s="10">
        <v>12454.02</v>
      </c>
      <c r="F885" s="116">
        <f t="shared" si="27"/>
        <v>92.97513997760359</v>
      </c>
    </row>
    <row r="886" spans="1:6" ht="15">
      <c r="A886" s="4"/>
      <c r="B886" s="4"/>
      <c r="C886" s="10"/>
      <c r="D886" s="14">
        <v>0</v>
      </c>
      <c r="E886" s="10"/>
      <c r="F886" s="116"/>
    </row>
    <row r="887" spans="1:6" ht="15">
      <c r="A887" s="4">
        <v>627</v>
      </c>
      <c r="B887" s="4" t="s">
        <v>257</v>
      </c>
      <c r="C887" s="10">
        <v>3408</v>
      </c>
      <c r="D887" s="14">
        <v>3570</v>
      </c>
      <c r="E887" s="10">
        <v>3266.5</v>
      </c>
      <c r="F887" s="116">
        <f t="shared" si="27"/>
        <v>91.4985994397759</v>
      </c>
    </row>
    <row r="888" spans="1:6" ht="15">
      <c r="A888" s="4"/>
      <c r="B888" s="4"/>
      <c r="C888" s="10">
        <v>0</v>
      </c>
      <c r="D888" s="14">
        <v>0</v>
      </c>
      <c r="E888" s="10"/>
      <c r="F888" s="116"/>
    </row>
    <row r="889" spans="1:6" ht="15">
      <c r="A889" s="4">
        <v>631001</v>
      </c>
      <c r="B889" s="4" t="s">
        <v>433</v>
      </c>
      <c r="C889" s="10">
        <v>500</v>
      </c>
      <c r="D889" s="14">
        <v>500</v>
      </c>
      <c r="E889" s="10">
        <v>288.9</v>
      </c>
      <c r="F889" s="116">
        <f t="shared" si="27"/>
        <v>57.78</v>
      </c>
    </row>
    <row r="890" spans="1:6" ht="15">
      <c r="A890" s="4">
        <v>631002</v>
      </c>
      <c r="B890" s="4" t="s">
        <v>434</v>
      </c>
      <c r="C890" s="10">
        <v>200</v>
      </c>
      <c r="D890" s="14">
        <v>940</v>
      </c>
      <c r="E890" s="10">
        <v>386.1</v>
      </c>
      <c r="F890" s="116">
        <f t="shared" si="27"/>
        <v>41.07446808510639</v>
      </c>
    </row>
    <row r="891" spans="1:6" ht="15">
      <c r="A891" s="4"/>
      <c r="B891" s="4"/>
      <c r="C891" s="10">
        <v>0</v>
      </c>
      <c r="D891" s="14">
        <v>0</v>
      </c>
      <c r="E891" s="10"/>
      <c r="F891" s="116"/>
    </row>
    <row r="892" spans="1:6" ht="15">
      <c r="A892" s="4">
        <v>632001</v>
      </c>
      <c r="B892" s="4" t="s">
        <v>245</v>
      </c>
      <c r="C892" s="10">
        <v>21133</v>
      </c>
      <c r="D892" s="14">
        <v>21133</v>
      </c>
      <c r="E892" s="10">
        <v>12843.74</v>
      </c>
      <c r="F892" s="116">
        <f t="shared" si="27"/>
        <v>60.77575356078172</v>
      </c>
    </row>
    <row r="893" spans="1:6" ht="15">
      <c r="A893" s="4">
        <v>632002</v>
      </c>
      <c r="B893" s="4" t="s">
        <v>246</v>
      </c>
      <c r="C893" s="10">
        <v>1400</v>
      </c>
      <c r="D893" s="14">
        <v>2400</v>
      </c>
      <c r="E893" s="10">
        <v>1422.69</v>
      </c>
      <c r="F893" s="116">
        <f t="shared" si="27"/>
        <v>59.27875</v>
      </c>
    </row>
    <row r="894" spans="1:6" ht="15">
      <c r="A894" s="4">
        <v>632003</v>
      </c>
      <c r="B894" s="4" t="s">
        <v>435</v>
      </c>
      <c r="C894" s="10">
        <v>18000</v>
      </c>
      <c r="D894" s="14">
        <v>18000</v>
      </c>
      <c r="E894" s="10">
        <v>13882.19</v>
      </c>
      <c r="F894" s="116">
        <f t="shared" si="27"/>
        <v>77.12327777777777</v>
      </c>
    </row>
    <row r="895" spans="1:6" ht="15">
      <c r="A895" s="4">
        <v>633001</v>
      </c>
      <c r="B895" s="4" t="s">
        <v>436</v>
      </c>
      <c r="C895" s="10">
        <v>2000</v>
      </c>
      <c r="D895" s="14">
        <v>16000</v>
      </c>
      <c r="E895" s="10">
        <v>15884.44</v>
      </c>
      <c r="F895" s="116">
        <f t="shared" si="27"/>
        <v>99.27775</v>
      </c>
    </row>
    <row r="896" spans="1:6" ht="15">
      <c r="A896" s="4">
        <v>633002</v>
      </c>
      <c r="B896" s="4" t="s">
        <v>261</v>
      </c>
      <c r="C896" s="10">
        <v>2000</v>
      </c>
      <c r="D896" s="14">
        <v>2000</v>
      </c>
      <c r="E896" s="10">
        <v>735</v>
      </c>
      <c r="F896" s="116">
        <f t="shared" si="27"/>
        <v>36.75</v>
      </c>
    </row>
    <row r="897" spans="1:6" ht="15">
      <c r="A897" s="4">
        <v>633003</v>
      </c>
      <c r="B897" s="4" t="s">
        <v>437</v>
      </c>
      <c r="C897" s="10">
        <v>1112</v>
      </c>
      <c r="D897" s="14">
        <v>1112</v>
      </c>
      <c r="E897" s="10">
        <v>410</v>
      </c>
      <c r="F897" s="116">
        <f t="shared" si="27"/>
        <v>36.8705035971223</v>
      </c>
    </row>
    <row r="898" spans="1:6" ht="15">
      <c r="A898" s="4">
        <v>633004</v>
      </c>
      <c r="B898" s="4" t="s">
        <v>438</v>
      </c>
      <c r="C898" s="10">
        <v>10220</v>
      </c>
      <c r="D898" s="14">
        <v>3049</v>
      </c>
      <c r="E898" s="10">
        <v>200</v>
      </c>
      <c r="F898" s="116">
        <f t="shared" si="27"/>
        <v>6.559527714004592</v>
      </c>
    </row>
    <row r="899" spans="1:6" ht="15">
      <c r="A899" s="4">
        <v>633005</v>
      </c>
      <c r="B899" s="4" t="s">
        <v>439</v>
      </c>
      <c r="C899" s="10">
        <v>8820</v>
      </c>
      <c r="D899" s="14">
        <v>0</v>
      </c>
      <c r="E899" s="10">
        <v>0</v>
      </c>
      <c r="F899" s="116"/>
    </row>
    <row r="900" spans="1:6" ht="15">
      <c r="A900" s="4">
        <v>633006</v>
      </c>
      <c r="B900" s="4" t="s">
        <v>114</v>
      </c>
      <c r="C900" s="10">
        <v>15500</v>
      </c>
      <c r="D900" s="14">
        <v>19000</v>
      </c>
      <c r="E900" s="10">
        <v>18949.73</v>
      </c>
      <c r="F900" s="116">
        <f t="shared" si="27"/>
        <v>99.73542105263158</v>
      </c>
    </row>
    <row r="901" spans="1:6" ht="15">
      <c r="A901" s="4">
        <v>633009</v>
      </c>
      <c r="B901" s="4" t="s">
        <v>264</v>
      </c>
      <c r="C901" s="10">
        <v>2300</v>
      </c>
      <c r="D901" s="14">
        <v>1459</v>
      </c>
      <c r="E901" s="10">
        <v>786.82</v>
      </c>
      <c r="F901" s="116">
        <f t="shared" si="27"/>
        <v>53.928718300205624</v>
      </c>
    </row>
    <row r="902" spans="1:6" ht="15">
      <c r="A902" s="4">
        <v>633010</v>
      </c>
      <c r="B902" s="4" t="s">
        <v>440</v>
      </c>
      <c r="C902" s="10">
        <v>760</v>
      </c>
      <c r="D902" s="14">
        <v>160</v>
      </c>
      <c r="E902" s="10">
        <v>73.6</v>
      </c>
      <c r="F902" s="116">
        <f t="shared" si="27"/>
        <v>46</v>
      </c>
    </row>
    <row r="903" spans="1:6" ht="15">
      <c r="A903" s="4">
        <v>633013</v>
      </c>
      <c r="B903" s="4" t="s">
        <v>441</v>
      </c>
      <c r="C903" s="10">
        <v>900</v>
      </c>
      <c r="D903" s="14">
        <v>900</v>
      </c>
      <c r="E903" s="10"/>
      <c r="F903" s="116">
        <f t="shared" si="27"/>
        <v>0</v>
      </c>
    </row>
    <row r="904" spans="1:6" ht="15">
      <c r="A904" s="4">
        <v>633013</v>
      </c>
      <c r="B904" s="4" t="s">
        <v>502</v>
      </c>
      <c r="C904" s="10"/>
      <c r="D904" s="14">
        <v>180</v>
      </c>
      <c r="E904" s="10">
        <v>180</v>
      </c>
      <c r="F904" s="116">
        <f t="shared" si="27"/>
        <v>100</v>
      </c>
    </row>
    <row r="905" spans="1:6" ht="15">
      <c r="A905" s="4">
        <v>633018</v>
      </c>
      <c r="B905" s="4" t="s">
        <v>504</v>
      </c>
      <c r="C905" s="10"/>
      <c r="D905" s="14">
        <v>2</v>
      </c>
      <c r="E905" s="10">
        <v>1.2</v>
      </c>
      <c r="F905" s="116">
        <f t="shared" si="27"/>
        <v>60</v>
      </c>
    </row>
    <row r="906" spans="1:6" ht="15">
      <c r="A906" s="4">
        <v>633019</v>
      </c>
      <c r="B906" s="4" t="s">
        <v>564</v>
      </c>
      <c r="C906" s="10"/>
      <c r="D906" s="14">
        <v>95</v>
      </c>
      <c r="E906" s="10">
        <v>95</v>
      </c>
      <c r="F906" s="116">
        <f t="shared" si="27"/>
        <v>100</v>
      </c>
    </row>
    <row r="907" spans="1:6" ht="15">
      <c r="A907" s="4">
        <v>634001</v>
      </c>
      <c r="B907" s="4" t="s">
        <v>442</v>
      </c>
      <c r="C907" s="10">
        <v>5000</v>
      </c>
      <c r="D907" s="14">
        <v>7300</v>
      </c>
      <c r="E907" s="10">
        <v>6825.84</v>
      </c>
      <c r="F907" s="116">
        <f t="shared" si="27"/>
        <v>93.50465753424658</v>
      </c>
    </row>
    <row r="908" spans="1:6" ht="15">
      <c r="A908" s="4">
        <v>634002</v>
      </c>
      <c r="B908" s="4" t="s">
        <v>149</v>
      </c>
      <c r="C908" s="10">
        <v>800</v>
      </c>
      <c r="D908" s="14">
        <v>800</v>
      </c>
      <c r="E908" s="10">
        <v>498.13</v>
      </c>
      <c r="F908" s="116">
        <f t="shared" si="27"/>
        <v>62.26625</v>
      </c>
    </row>
    <row r="909" spans="1:6" ht="15">
      <c r="A909" s="4">
        <v>634003</v>
      </c>
      <c r="B909" s="4" t="s">
        <v>443</v>
      </c>
      <c r="C909" s="10">
        <v>1200</v>
      </c>
      <c r="D909" s="14">
        <v>1200</v>
      </c>
      <c r="E909" s="10">
        <v>442.57</v>
      </c>
      <c r="F909" s="116">
        <f t="shared" si="27"/>
        <v>36.880833333333335</v>
      </c>
    </row>
    <row r="910" spans="1:6" ht="15">
      <c r="A910" s="4">
        <v>634005</v>
      </c>
      <c r="B910" s="4" t="s">
        <v>444</v>
      </c>
      <c r="C910" s="10">
        <v>300</v>
      </c>
      <c r="D910" s="14">
        <v>300</v>
      </c>
      <c r="E910" s="10">
        <v>238.28</v>
      </c>
      <c r="F910" s="116">
        <f t="shared" si="27"/>
        <v>79.42666666666666</v>
      </c>
    </row>
    <row r="911" spans="1:6" ht="15">
      <c r="A911" s="4">
        <v>635001</v>
      </c>
      <c r="B911" s="4" t="s">
        <v>536</v>
      </c>
      <c r="C911" s="10"/>
      <c r="D911" s="14">
        <v>35</v>
      </c>
      <c r="E911" s="10">
        <v>35</v>
      </c>
      <c r="F911" s="116">
        <f t="shared" si="27"/>
        <v>100</v>
      </c>
    </row>
    <row r="912" spans="1:6" ht="15">
      <c r="A912" s="4">
        <v>635002</v>
      </c>
      <c r="B912" s="4" t="s">
        <v>266</v>
      </c>
      <c r="C912" s="10">
        <v>6600</v>
      </c>
      <c r="D912" s="14">
        <v>6665</v>
      </c>
      <c r="E912" s="10">
        <v>6610.36</v>
      </c>
      <c r="F912" s="116">
        <f t="shared" si="27"/>
        <v>99.18019504876219</v>
      </c>
    </row>
    <row r="913" spans="1:6" ht="15">
      <c r="A913" s="4">
        <v>635009</v>
      </c>
      <c r="B913" s="4" t="s">
        <v>268</v>
      </c>
      <c r="C913" s="10">
        <v>3400</v>
      </c>
      <c r="D913" s="14">
        <v>2700</v>
      </c>
      <c r="E913" s="10">
        <v>1567.6</v>
      </c>
      <c r="F913" s="116">
        <f t="shared" si="27"/>
        <v>58.05925925925926</v>
      </c>
    </row>
    <row r="914" spans="1:6" ht="15">
      <c r="A914" s="4">
        <v>635009</v>
      </c>
      <c r="B914" s="4" t="s">
        <v>503</v>
      </c>
      <c r="C914" s="10"/>
      <c r="D914" s="14">
        <v>636</v>
      </c>
      <c r="E914" s="10">
        <v>633.6</v>
      </c>
      <c r="F914" s="116">
        <f t="shared" si="27"/>
        <v>99.62264150943396</v>
      </c>
    </row>
    <row r="915" spans="1:6" ht="15">
      <c r="A915" s="4">
        <v>635004</v>
      </c>
      <c r="B915" s="4" t="s">
        <v>445</v>
      </c>
      <c r="C915" s="10">
        <v>300</v>
      </c>
      <c r="D915" s="14">
        <v>300</v>
      </c>
      <c r="E915" s="10">
        <v>268.2</v>
      </c>
      <c r="F915" s="116">
        <f t="shared" si="27"/>
        <v>89.4</v>
      </c>
    </row>
    <row r="916" spans="1:6" ht="15">
      <c r="A916" s="4">
        <v>635003</v>
      </c>
      <c r="B916" s="4" t="s">
        <v>353</v>
      </c>
      <c r="C916" s="10">
        <v>1250</v>
      </c>
      <c r="D916" s="14">
        <v>1150</v>
      </c>
      <c r="E916" s="10">
        <v>219.91</v>
      </c>
      <c r="F916" s="116">
        <f t="shared" si="27"/>
        <v>19.122608695652175</v>
      </c>
    </row>
    <row r="917" spans="1:6" ht="15">
      <c r="A917" s="4">
        <v>635006</v>
      </c>
      <c r="B917" s="4" t="s">
        <v>446</v>
      </c>
      <c r="C917" s="10">
        <v>13400</v>
      </c>
      <c r="D917" s="14">
        <v>14600</v>
      </c>
      <c r="E917" s="10">
        <v>14542.17</v>
      </c>
      <c r="F917" s="116">
        <f t="shared" si="27"/>
        <v>99.60390410958904</v>
      </c>
    </row>
    <row r="918" spans="1:6" ht="15">
      <c r="A918" s="4">
        <v>636002</v>
      </c>
      <c r="B918" s="4" t="s">
        <v>447</v>
      </c>
      <c r="C918" s="10">
        <v>180</v>
      </c>
      <c r="D918" s="14">
        <v>180</v>
      </c>
      <c r="E918" s="10">
        <v>54</v>
      </c>
      <c r="F918" s="116">
        <f t="shared" si="27"/>
        <v>30</v>
      </c>
    </row>
    <row r="919" spans="1:6" ht="15">
      <c r="A919" s="4">
        <v>637004</v>
      </c>
      <c r="B919" s="4" t="s">
        <v>448</v>
      </c>
      <c r="C919" s="10">
        <v>3000</v>
      </c>
      <c r="D919" s="14">
        <v>4000</v>
      </c>
      <c r="E919" s="10">
        <v>3994.34</v>
      </c>
      <c r="F919" s="116">
        <f t="shared" si="27"/>
        <v>99.8585</v>
      </c>
    </row>
    <row r="920" spans="1:6" ht="15">
      <c r="A920" s="4">
        <v>637005</v>
      </c>
      <c r="B920" s="4" t="s">
        <v>523</v>
      </c>
      <c r="C920" s="10">
        <v>4160</v>
      </c>
      <c r="D920" s="14">
        <v>6579</v>
      </c>
      <c r="E920" s="10">
        <v>5433.89</v>
      </c>
      <c r="F920" s="116">
        <f t="shared" si="27"/>
        <v>82.59446724426205</v>
      </c>
    </row>
    <row r="921" spans="1:6" ht="15">
      <c r="A921" s="4">
        <v>637006</v>
      </c>
      <c r="B921" s="4" t="s">
        <v>449</v>
      </c>
      <c r="C921" s="10">
        <v>3000</v>
      </c>
      <c r="D921" s="14">
        <v>200</v>
      </c>
      <c r="E921" s="10">
        <v>0</v>
      </c>
      <c r="F921" s="116">
        <f t="shared" si="27"/>
        <v>0</v>
      </c>
    </row>
    <row r="922" spans="1:6" ht="15">
      <c r="A922" s="4">
        <v>637011</v>
      </c>
      <c r="B922" s="4" t="s">
        <v>450</v>
      </c>
      <c r="C922" s="10">
        <v>200</v>
      </c>
      <c r="D922" s="14">
        <v>200</v>
      </c>
      <c r="E922" s="10">
        <v>0</v>
      </c>
      <c r="F922" s="116">
        <f t="shared" si="27"/>
        <v>0</v>
      </c>
    </row>
    <row r="923" spans="1:6" ht="15">
      <c r="A923" s="4">
        <v>637012</v>
      </c>
      <c r="B923" s="4" t="s">
        <v>451</v>
      </c>
      <c r="C923" s="10">
        <v>2100</v>
      </c>
      <c r="D923" s="14">
        <v>1100</v>
      </c>
      <c r="E923" s="10">
        <v>0</v>
      </c>
      <c r="F923" s="116">
        <f t="shared" si="27"/>
        <v>0</v>
      </c>
    </row>
    <row r="924" spans="1:6" ht="15">
      <c r="A924" s="4">
        <v>637014</v>
      </c>
      <c r="B924" s="4" t="s">
        <v>117</v>
      </c>
      <c r="C924" s="10">
        <v>12000</v>
      </c>
      <c r="D924" s="14">
        <v>12000</v>
      </c>
      <c r="E924" s="10">
        <v>8531.61</v>
      </c>
      <c r="F924" s="116">
        <f t="shared" si="27"/>
        <v>71.09675000000001</v>
      </c>
    </row>
    <row r="925" spans="1:6" ht="15">
      <c r="A925" s="4">
        <v>637015</v>
      </c>
      <c r="B925" s="4" t="s">
        <v>272</v>
      </c>
      <c r="C925" s="10">
        <v>4000</v>
      </c>
      <c r="D925" s="14">
        <v>4000</v>
      </c>
      <c r="E925" s="10">
        <v>2775</v>
      </c>
      <c r="F925" s="116">
        <f t="shared" si="27"/>
        <v>69.375</v>
      </c>
    </row>
    <row r="926" spans="1:6" ht="15">
      <c r="A926" s="4">
        <v>637016</v>
      </c>
      <c r="B926" s="4" t="s">
        <v>118</v>
      </c>
      <c r="C926" s="10">
        <v>4230</v>
      </c>
      <c r="D926" s="14">
        <v>4130</v>
      </c>
      <c r="E926" s="10">
        <v>2883.15</v>
      </c>
      <c r="F926" s="116">
        <f t="shared" si="27"/>
        <v>69.80992736077482</v>
      </c>
    </row>
    <row r="927" spans="1:6" ht="15">
      <c r="A927" s="4">
        <v>637023</v>
      </c>
      <c r="B927" s="4" t="s">
        <v>452</v>
      </c>
      <c r="C927" s="10">
        <v>600</v>
      </c>
      <c r="D927" s="14">
        <v>1000</v>
      </c>
      <c r="E927" s="10">
        <v>985.29</v>
      </c>
      <c r="F927" s="116">
        <f t="shared" si="27"/>
        <v>98.529</v>
      </c>
    </row>
    <row r="928" spans="1:6" ht="15">
      <c r="A928" s="4">
        <v>637027</v>
      </c>
      <c r="B928" s="4" t="s">
        <v>348</v>
      </c>
      <c r="C928" s="10">
        <v>2600</v>
      </c>
      <c r="D928" s="14">
        <v>1828</v>
      </c>
      <c r="E928" s="10">
        <v>0</v>
      </c>
      <c r="F928" s="116">
        <f t="shared" si="27"/>
        <v>0</v>
      </c>
    </row>
    <row r="929" spans="1:6" ht="15">
      <c r="A929" s="24">
        <v>637032</v>
      </c>
      <c r="B929" s="24" t="s">
        <v>541</v>
      </c>
      <c r="C929" s="94"/>
      <c r="D929" s="93"/>
      <c r="E929" s="10"/>
      <c r="F929" s="116"/>
    </row>
    <row r="930" spans="1:6" ht="15">
      <c r="A930" s="4">
        <v>637034</v>
      </c>
      <c r="B930" s="4" t="s">
        <v>453</v>
      </c>
      <c r="C930" s="10">
        <v>80</v>
      </c>
      <c r="D930" s="14">
        <v>80</v>
      </c>
      <c r="E930" s="10">
        <v>0</v>
      </c>
      <c r="F930" s="116">
        <f t="shared" si="27"/>
        <v>0</v>
      </c>
    </row>
    <row r="931" spans="1:6" ht="15">
      <c r="A931" s="4"/>
      <c r="B931" s="4"/>
      <c r="C931" s="10">
        <v>0</v>
      </c>
      <c r="D931" s="14">
        <v>0</v>
      </c>
      <c r="E931" s="10"/>
      <c r="F931" s="116"/>
    </row>
    <row r="932" spans="1:6" ht="15">
      <c r="A932" s="4">
        <v>642013</v>
      </c>
      <c r="B932" s="4" t="s">
        <v>253</v>
      </c>
      <c r="C932" s="10">
        <v>1590</v>
      </c>
      <c r="D932" s="14">
        <v>2200</v>
      </c>
      <c r="E932" s="10">
        <v>2197.5</v>
      </c>
      <c r="F932" s="116">
        <f t="shared" si="27"/>
        <v>99.88636363636364</v>
      </c>
    </row>
    <row r="933" spans="1:6" ht="15">
      <c r="A933" s="4">
        <v>642015</v>
      </c>
      <c r="B933" s="4" t="s">
        <v>254</v>
      </c>
      <c r="C933" s="10">
        <v>1260</v>
      </c>
      <c r="D933" s="14">
        <v>1160</v>
      </c>
      <c r="E933" s="10">
        <v>104.79</v>
      </c>
      <c r="F933" s="116">
        <f t="shared" si="27"/>
        <v>9.033620689655173</v>
      </c>
    </row>
    <row r="934" spans="1:6" ht="15.75">
      <c r="A934" s="4"/>
      <c r="B934" s="4"/>
      <c r="C934" s="38">
        <f>SUM(C874:C933)</f>
        <v>540062</v>
      </c>
      <c r="D934" s="22">
        <f>SUM(D874:D933)</f>
        <v>545648</v>
      </c>
      <c r="E934" s="51">
        <f>SUM(E874:E933)</f>
        <v>476097.07999999996</v>
      </c>
      <c r="F934" s="116">
        <f t="shared" si="27"/>
        <v>87.25351875201595</v>
      </c>
    </row>
    <row r="935" spans="1:4" ht="15">
      <c r="A935" s="43"/>
      <c r="B935" s="43"/>
      <c r="C935" s="67"/>
      <c r="D935" s="67"/>
    </row>
    <row r="936" spans="1:4" ht="15">
      <c r="A936" s="43"/>
      <c r="B936" s="43"/>
      <c r="C936" s="67"/>
      <c r="D936" s="67"/>
    </row>
    <row r="937" spans="1:7" ht="15">
      <c r="A937" s="4"/>
      <c r="B937" s="4" t="s">
        <v>454</v>
      </c>
      <c r="C937" s="5" t="s">
        <v>5</v>
      </c>
      <c r="D937" s="6" t="s">
        <v>567</v>
      </c>
      <c r="E937" s="7" t="s">
        <v>585</v>
      </c>
      <c r="F937" s="7" t="s">
        <v>586</v>
      </c>
      <c r="G937" s="60"/>
    </row>
    <row r="938" spans="1:7" ht="15">
      <c r="A938" s="4">
        <v>614</v>
      </c>
      <c r="B938" s="4" t="s">
        <v>335</v>
      </c>
      <c r="C938" s="6"/>
      <c r="D938" s="85">
        <v>1150</v>
      </c>
      <c r="E938" s="10">
        <v>1150</v>
      </c>
      <c r="F938" s="116">
        <f aca="true" t="shared" si="28" ref="F938:F956">E938/D938*100</f>
        <v>100</v>
      </c>
      <c r="G938" s="60"/>
    </row>
    <row r="939" spans="1:6" ht="15">
      <c r="A939" s="4">
        <v>621</v>
      </c>
      <c r="B939" s="4" t="s">
        <v>505</v>
      </c>
      <c r="C939" s="59"/>
      <c r="D939" s="84">
        <v>330</v>
      </c>
      <c r="E939" s="10">
        <v>330.26</v>
      </c>
      <c r="F939" s="116">
        <f t="shared" si="28"/>
        <v>100.07878787878788</v>
      </c>
    </row>
    <row r="940" spans="1:6" ht="15">
      <c r="A940" s="4">
        <v>623</v>
      </c>
      <c r="B940" s="4" t="s">
        <v>143</v>
      </c>
      <c r="C940" s="59"/>
      <c r="D940" s="58">
        <v>1452</v>
      </c>
      <c r="E940" s="10">
        <v>1451.9</v>
      </c>
      <c r="F940" s="116">
        <f t="shared" si="28"/>
        <v>99.99311294765842</v>
      </c>
    </row>
    <row r="941" spans="1:6" ht="15">
      <c r="A941" s="4">
        <v>625002</v>
      </c>
      <c r="B941" s="4" t="s">
        <v>506</v>
      </c>
      <c r="C941" s="59"/>
      <c r="D941" s="58">
        <v>343</v>
      </c>
      <c r="E941" s="10">
        <v>342.41</v>
      </c>
      <c r="F941" s="116">
        <f t="shared" si="28"/>
        <v>99.82798833819243</v>
      </c>
    </row>
    <row r="942" spans="1:6" ht="15">
      <c r="A942" s="4">
        <v>625003</v>
      </c>
      <c r="B942" s="4" t="s">
        <v>507</v>
      </c>
      <c r="C942" s="59"/>
      <c r="D942" s="58">
        <v>9</v>
      </c>
      <c r="E942" s="10">
        <v>8.16</v>
      </c>
      <c r="F942" s="116">
        <f t="shared" si="28"/>
        <v>90.66666666666667</v>
      </c>
    </row>
    <row r="943" spans="1:6" ht="15">
      <c r="A943" s="4">
        <v>625004</v>
      </c>
      <c r="B943" s="4" t="s">
        <v>508</v>
      </c>
      <c r="C943" s="59"/>
      <c r="D943" s="58">
        <v>31</v>
      </c>
      <c r="E943" s="10">
        <v>30.6</v>
      </c>
      <c r="F943" s="116">
        <f t="shared" si="28"/>
        <v>98.70967741935485</v>
      </c>
    </row>
    <row r="944" spans="1:6" ht="15">
      <c r="A944" s="4">
        <v>625007</v>
      </c>
      <c r="B944" s="4" t="s">
        <v>509</v>
      </c>
      <c r="C944" s="59"/>
      <c r="D944" s="58">
        <v>81</v>
      </c>
      <c r="E944" s="10">
        <v>48.39</v>
      </c>
      <c r="F944" s="116">
        <f t="shared" si="28"/>
        <v>59.74074074074074</v>
      </c>
    </row>
    <row r="945" spans="1:6" ht="15">
      <c r="A945" s="4">
        <v>632003</v>
      </c>
      <c r="B945" s="4" t="s">
        <v>435</v>
      </c>
      <c r="C945" s="59"/>
      <c r="D945" s="14">
        <v>270</v>
      </c>
      <c r="E945" s="10">
        <v>269.85</v>
      </c>
      <c r="F945" s="116">
        <f t="shared" si="28"/>
        <v>99.94444444444446</v>
      </c>
    </row>
    <row r="946" spans="1:6" ht="15">
      <c r="A946" s="4">
        <v>633006</v>
      </c>
      <c r="B946" s="4" t="s">
        <v>131</v>
      </c>
      <c r="C946" s="59"/>
      <c r="D946" s="14">
        <v>526</v>
      </c>
      <c r="E946" s="10">
        <v>526.2</v>
      </c>
      <c r="F946" s="116">
        <f t="shared" si="28"/>
        <v>100.03802281368823</v>
      </c>
    </row>
    <row r="947" spans="1:6" ht="15">
      <c r="A947" s="4">
        <v>633016</v>
      </c>
      <c r="B947" s="4" t="s">
        <v>81</v>
      </c>
      <c r="C947" s="59"/>
      <c r="D947" s="14">
        <v>740</v>
      </c>
      <c r="E947" s="10">
        <v>740</v>
      </c>
      <c r="F947" s="116">
        <f t="shared" si="28"/>
        <v>100</v>
      </c>
    </row>
    <row r="948" spans="1:6" ht="15">
      <c r="A948" s="4">
        <v>634001</v>
      </c>
      <c r="B948" s="4" t="s">
        <v>455</v>
      </c>
      <c r="C948" s="59"/>
      <c r="D948" s="14">
        <v>0</v>
      </c>
      <c r="E948" s="10"/>
      <c r="F948" s="116"/>
    </row>
    <row r="949" spans="1:6" ht="15">
      <c r="A949" s="4">
        <v>634004</v>
      </c>
      <c r="B949" s="4" t="s">
        <v>497</v>
      </c>
      <c r="C949" s="59"/>
      <c r="D949" s="14">
        <v>84</v>
      </c>
      <c r="E949" s="10">
        <v>83.55</v>
      </c>
      <c r="F949" s="116">
        <f t="shared" si="28"/>
        <v>99.46428571428572</v>
      </c>
    </row>
    <row r="950" spans="1:6" ht="15">
      <c r="A950" s="4">
        <v>636001</v>
      </c>
      <c r="B950" s="4" t="s">
        <v>456</v>
      </c>
      <c r="C950" s="59"/>
      <c r="D950" s="14">
        <v>150</v>
      </c>
      <c r="E950" s="10">
        <v>150</v>
      </c>
      <c r="F950" s="116">
        <f t="shared" si="28"/>
        <v>100</v>
      </c>
    </row>
    <row r="951" spans="1:6" ht="15">
      <c r="A951" s="4">
        <v>637004</v>
      </c>
      <c r="B951" s="4" t="s">
        <v>137</v>
      </c>
      <c r="C951" s="59"/>
      <c r="D951" s="14">
        <v>530</v>
      </c>
      <c r="E951" s="10">
        <v>530</v>
      </c>
      <c r="F951" s="116">
        <f t="shared" si="28"/>
        <v>100</v>
      </c>
    </row>
    <row r="952" spans="1:6" ht="15">
      <c r="A952" s="4">
        <v>637007</v>
      </c>
      <c r="B952" s="4" t="s">
        <v>314</v>
      </c>
      <c r="C952" s="59"/>
      <c r="D952" s="14">
        <v>74</v>
      </c>
      <c r="E952" s="10">
        <v>73.62</v>
      </c>
      <c r="F952" s="116">
        <f t="shared" si="28"/>
        <v>99.4864864864865</v>
      </c>
    </row>
    <row r="953" spans="1:6" ht="15">
      <c r="A953" s="4">
        <v>637014</v>
      </c>
      <c r="B953" s="4" t="s">
        <v>510</v>
      </c>
      <c r="C953" s="59"/>
      <c r="D953" s="14">
        <v>3526</v>
      </c>
      <c r="E953" s="10">
        <v>3258</v>
      </c>
      <c r="F953" s="116">
        <f t="shared" si="28"/>
        <v>92.39931934203062</v>
      </c>
    </row>
    <row r="954" spans="1:6" ht="15">
      <c r="A954" s="4">
        <v>637026</v>
      </c>
      <c r="B954" s="4" t="s">
        <v>511</v>
      </c>
      <c r="C954" s="59"/>
      <c r="D954" s="14">
        <v>14857</v>
      </c>
      <c r="E954" s="10">
        <v>14888.81</v>
      </c>
      <c r="F954" s="116">
        <f t="shared" si="28"/>
        <v>100.21410782795988</v>
      </c>
    </row>
    <row r="955" spans="1:6" ht="15">
      <c r="A955" s="4">
        <v>637027</v>
      </c>
      <c r="B955" s="4" t="s">
        <v>457</v>
      </c>
      <c r="C955" s="59"/>
      <c r="D955" s="14">
        <v>2236</v>
      </c>
      <c r="E955" s="10">
        <v>2236.4</v>
      </c>
      <c r="F955" s="116">
        <f t="shared" si="28"/>
        <v>100.01788908765654</v>
      </c>
    </row>
    <row r="956" spans="1:6" ht="15.75">
      <c r="A956" s="4"/>
      <c r="B956" s="4"/>
      <c r="C956" s="38"/>
      <c r="D956" s="22">
        <f>SUM(D938:D955)</f>
        <v>26389</v>
      </c>
      <c r="E956" s="51">
        <f>SUM(E938:E955)</f>
        <v>26118.15</v>
      </c>
      <c r="F956" s="116">
        <f t="shared" si="28"/>
        <v>98.97362537420895</v>
      </c>
    </row>
    <row r="957" spans="1:5" ht="15.75">
      <c r="A957" s="43"/>
      <c r="B957" s="43"/>
      <c r="C957" s="46"/>
      <c r="D957" s="57"/>
      <c r="E957" s="57"/>
    </row>
    <row r="958" spans="1:4" ht="15">
      <c r="A958" s="43"/>
      <c r="B958" s="43"/>
      <c r="C958" s="67"/>
      <c r="D958" s="67"/>
    </row>
    <row r="959" spans="1:4" ht="15">
      <c r="A959" s="2"/>
      <c r="B959" s="2"/>
      <c r="C959" s="27"/>
      <c r="D959" s="27"/>
    </row>
    <row r="960" spans="1:6" ht="15">
      <c r="A960" s="4"/>
      <c r="B960" s="4" t="s">
        <v>458</v>
      </c>
      <c r="C960" s="5" t="s">
        <v>5</v>
      </c>
      <c r="D960" s="6" t="s">
        <v>567</v>
      </c>
      <c r="E960" s="7" t="s">
        <v>585</v>
      </c>
      <c r="F960" s="7" t="s">
        <v>586</v>
      </c>
    </row>
    <row r="961" spans="1:6" ht="15">
      <c r="A961" s="4">
        <v>711003</v>
      </c>
      <c r="B961" s="4" t="s">
        <v>219</v>
      </c>
      <c r="C961" s="5"/>
      <c r="D961" s="92">
        <v>6426</v>
      </c>
      <c r="E961" s="44">
        <v>6426</v>
      </c>
      <c r="F961" s="116">
        <f>E961/D961*100</f>
        <v>100</v>
      </c>
    </row>
    <row r="962" spans="1:6" ht="15">
      <c r="A962" s="4">
        <v>713005</v>
      </c>
      <c r="B962" s="4" t="s">
        <v>501</v>
      </c>
      <c r="C962" s="68"/>
      <c r="D962" s="10">
        <v>0</v>
      </c>
      <c r="E962" s="10"/>
      <c r="F962" s="14"/>
    </row>
    <row r="963" spans="1:6" ht="15">
      <c r="A963" s="4">
        <v>714001</v>
      </c>
      <c r="B963" s="4" t="s">
        <v>459</v>
      </c>
      <c r="C963" s="10">
        <v>4479</v>
      </c>
      <c r="D963" s="14">
        <v>4479</v>
      </c>
      <c r="E963" s="10">
        <v>4478.54</v>
      </c>
      <c r="F963" s="116">
        <f>E963/D963*100</f>
        <v>99.98972985041303</v>
      </c>
    </row>
    <row r="964" spans="1:6" ht="15.75">
      <c r="A964" s="4"/>
      <c r="B964" s="4"/>
      <c r="C964" s="38">
        <f>SUM(C962:C963)</f>
        <v>4479</v>
      </c>
      <c r="D964" s="22">
        <f>SUM(D961:D963)</f>
        <v>10905</v>
      </c>
      <c r="E964" s="51">
        <f>SUM(E961:E963)</f>
        <v>10904.54</v>
      </c>
      <c r="F964" s="116">
        <f>E964/D964*100</f>
        <v>99.99578175149016</v>
      </c>
    </row>
    <row r="965" spans="1:5" ht="15.75">
      <c r="A965" s="43"/>
      <c r="B965" s="43"/>
      <c r="C965" s="46"/>
      <c r="D965" s="57"/>
      <c r="E965" s="57"/>
    </row>
    <row r="966" spans="1:4" ht="15">
      <c r="A966" s="43"/>
      <c r="B966" s="43"/>
      <c r="C966" s="28"/>
      <c r="D966" s="28"/>
    </row>
    <row r="967" spans="1:6" ht="15.75">
      <c r="A967" s="141" t="s">
        <v>460</v>
      </c>
      <c r="B967" s="142"/>
      <c r="C967" s="6" t="s">
        <v>5</v>
      </c>
      <c r="D967" s="6" t="s">
        <v>567</v>
      </c>
      <c r="E967" s="7" t="s">
        <v>585</v>
      </c>
      <c r="F967" s="7" t="s">
        <v>586</v>
      </c>
    </row>
    <row r="968" spans="1:6" ht="15">
      <c r="A968" s="137" t="s">
        <v>139</v>
      </c>
      <c r="B968" s="138"/>
      <c r="C968" s="10">
        <f>C934</f>
        <v>540062</v>
      </c>
      <c r="D968" s="14">
        <f>D934+D956</f>
        <v>572037</v>
      </c>
      <c r="E968" s="10">
        <f>E934+E956</f>
        <v>502215.23</v>
      </c>
      <c r="F968" s="116">
        <f>E968/D968*100</f>
        <v>87.79418639004119</v>
      </c>
    </row>
    <row r="969" spans="1:6" ht="15">
      <c r="A969" s="4" t="s">
        <v>140</v>
      </c>
      <c r="B969" s="4"/>
      <c r="C969" s="10">
        <v>4479</v>
      </c>
      <c r="D969" s="14">
        <f>D964</f>
        <v>10905</v>
      </c>
      <c r="E969" s="10">
        <f>E964</f>
        <v>10904.54</v>
      </c>
      <c r="F969" s="116">
        <f>E969/D969*100</f>
        <v>99.99578175149016</v>
      </c>
    </row>
    <row r="970" spans="1:6" ht="15">
      <c r="A970" s="137" t="s">
        <v>183</v>
      </c>
      <c r="B970" s="138"/>
      <c r="C970" s="33">
        <f>SUM(C968:C969)</f>
        <v>544541</v>
      </c>
      <c r="D970" s="34">
        <f>SUM(D968:D969)</f>
        <v>582942</v>
      </c>
      <c r="E970" s="33">
        <f>SUM(E968:E969)</f>
        <v>513119.76999999996</v>
      </c>
      <c r="F970" s="116">
        <f>E970/D970*100</f>
        <v>88.02243962521142</v>
      </c>
    </row>
    <row r="971" spans="1:5" ht="15">
      <c r="A971" s="88"/>
      <c r="B971" s="88"/>
      <c r="C971" s="69"/>
      <c r="D971" s="70"/>
      <c r="E971" s="70"/>
    </row>
    <row r="972" spans="1:4" ht="15">
      <c r="A972" s="43"/>
      <c r="B972" s="43"/>
      <c r="C972" s="27"/>
      <c r="D972" s="27"/>
    </row>
    <row r="973" spans="1:6" ht="15.75">
      <c r="A973" s="128" t="s">
        <v>461</v>
      </c>
      <c r="B973" s="129"/>
      <c r="C973" s="129"/>
      <c r="D973" s="121"/>
      <c r="E973" s="121"/>
      <c r="F973" s="122"/>
    </row>
    <row r="974" spans="1:6" ht="15">
      <c r="A974" s="2"/>
      <c r="B974" s="2"/>
      <c r="C974" s="27"/>
      <c r="D974" s="97"/>
      <c r="E974" s="100"/>
      <c r="F974" s="31"/>
    </row>
    <row r="975" spans="1:6" ht="15">
      <c r="A975" s="4" t="s">
        <v>462</v>
      </c>
      <c r="B975" s="4"/>
      <c r="C975" s="5" t="s">
        <v>5</v>
      </c>
      <c r="D975" s="6" t="s">
        <v>567</v>
      </c>
      <c r="E975" s="7" t="s">
        <v>585</v>
      </c>
      <c r="F975" s="7" t="s">
        <v>586</v>
      </c>
    </row>
    <row r="976" spans="1:6" ht="15">
      <c r="A976" s="4"/>
      <c r="B976" s="4"/>
      <c r="C976" s="9"/>
      <c r="D976" s="10"/>
      <c r="E976" s="101"/>
      <c r="F976" s="31"/>
    </row>
    <row r="977" spans="1:6" ht="15">
      <c r="A977" s="4">
        <v>611</v>
      </c>
      <c r="B977" s="4" t="s">
        <v>235</v>
      </c>
      <c r="C977" s="9">
        <v>90000</v>
      </c>
      <c r="D977" s="14">
        <v>83922</v>
      </c>
      <c r="E977" s="9">
        <v>64415.4</v>
      </c>
      <c r="F977" s="116">
        <f aca="true" t="shared" si="29" ref="F977:F1017">E977/D977*100</f>
        <v>76.75627368270537</v>
      </c>
    </row>
    <row r="978" spans="1:6" ht="15">
      <c r="A978" s="4">
        <v>612</v>
      </c>
      <c r="B978" s="4" t="s">
        <v>105</v>
      </c>
      <c r="C978" s="9">
        <v>53000</v>
      </c>
      <c r="D978" s="14">
        <v>41900</v>
      </c>
      <c r="E978" s="9">
        <v>41120.53</v>
      </c>
      <c r="F978" s="116">
        <f t="shared" si="29"/>
        <v>98.13968973747016</v>
      </c>
    </row>
    <row r="979" spans="1:6" ht="15">
      <c r="A979" s="4">
        <v>614</v>
      </c>
      <c r="B979" s="4" t="s">
        <v>236</v>
      </c>
      <c r="C979" s="9">
        <v>0</v>
      </c>
      <c r="D979" s="14">
        <v>15000</v>
      </c>
      <c r="E979" s="9">
        <v>14580</v>
      </c>
      <c r="F979" s="116">
        <f t="shared" si="29"/>
        <v>97.2</v>
      </c>
    </row>
    <row r="980" spans="1:6" ht="15">
      <c r="A980" s="4"/>
      <c r="B980" s="4"/>
      <c r="C980" s="9">
        <v>0</v>
      </c>
      <c r="D980" s="14">
        <v>0</v>
      </c>
      <c r="E980" s="9"/>
      <c r="F980" s="116"/>
    </row>
    <row r="981" spans="1:6" ht="15">
      <c r="A981" s="4">
        <v>621</v>
      </c>
      <c r="B981" s="4" t="s">
        <v>237</v>
      </c>
      <c r="C981" s="9">
        <v>1000</v>
      </c>
      <c r="D981" s="14">
        <v>1000</v>
      </c>
      <c r="E981" s="9">
        <v>964.14</v>
      </c>
      <c r="F981" s="116">
        <f t="shared" si="29"/>
        <v>96.414</v>
      </c>
    </row>
    <row r="982" spans="1:6" ht="15">
      <c r="A982" s="4">
        <v>623</v>
      </c>
      <c r="B982" s="4" t="s">
        <v>106</v>
      </c>
      <c r="C982" s="9">
        <v>13300</v>
      </c>
      <c r="D982" s="14">
        <v>13300</v>
      </c>
      <c r="E982" s="9">
        <v>12008.88</v>
      </c>
      <c r="F982" s="116">
        <f t="shared" si="29"/>
        <v>90.29233082706767</v>
      </c>
    </row>
    <row r="983" spans="1:6" ht="15">
      <c r="A983" s="4">
        <v>625001</v>
      </c>
      <c r="B983" s="4" t="s">
        <v>107</v>
      </c>
      <c r="C983" s="9">
        <v>2002</v>
      </c>
      <c r="D983" s="14">
        <v>2002</v>
      </c>
      <c r="E983" s="9">
        <v>1816.79</v>
      </c>
      <c r="F983" s="116">
        <f t="shared" si="29"/>
        <v>90.74875124875125</v>
      </c>
    </row>
    <row r="984" spans="1:6" ht="15">
      <c r="A984" s="4">
        <v>625002</v>
      </c>
      <c r="B984" s="4" t="s">
        <v>108</v>
      </c>
      <c r="C984" s="9">
        <v>20020</v>
      </c>
      <c r="D984" s="14">
        <v>20020</v>
      </c>
      <c r="E984" s="9">
        <v>16406.27</v>
      </c>
      <c r="F984" s="116">
        <f t="shared" si="29"/>
        <v>81.9494005994006</v>
      </c>
    </row>
    <row r="985" spans="1:6" ht="15">
      <c r="A985" s="4">
        <v>625003</v>
      </c>
      <c r="B985" s="4" t="s">
        <v>109</v>
      </c>
      <c r="C985" s="9">
        <v>1144</v>
      </c>
      <c r="D985" s="14">
        <v>1144</v>
      </c>
      <c r="E985" s="9">
        <v>1055.08</v>
      </c>
      <c r="F985" s="116">
        <f t="shared" si="29"/>
        <v>92.22727272727272</v>
      </c>
    </row>
    <row r="986" spans="1:6" ht="15">
      <c r="A986" s="4">
        <v>625004</v>
      </c>
      <c r="B986" s="4" t="s">
        <v>110</v>
      </c>
      <c r="C986" s="9">
        <v>4290</v>
      </c>
      <c r="D986" s="14">
        <v>4290</v>
      </c>
      <c r="E986" s="9">
        <v>3781.29</v>
      </c>
      <c r="F986" s="116">
        <f t="shared" si="29"/>
        <v>88.14195804195805</v>
      </c>
    </row>
    <row r="987" spans="1:6" ht="15">
      <c r="A987" s="4">
        <v>625005</v>
      </c>
      <c r="B987" s="4" t="s">
        <v>111</v>
      </c>
      <c r="C987" s="9">
        <v>1430</v>
      </c>
      <c r="D987" s="14">
        <v>1430</v>
      </c>
      <c r="E987" s="9">
        <v>1260.01</v>
      </c>
      <c r="F987" s="116">
        <f t="shared" si="29"/>
        <v>88.1125874125874</v>
      </c>
    </row>
    <row r="988" spans="1:6" ht="15">
      <c r="A988" s="4">
        <v>625007</v>
      </c>
      <c r="B988" s="4" t="s">
        <v>336</v>
      </c>
      <c r="C988" s="9">
        <v>6792</v>
      </c>
      <c r="D988" s="14">
        <v>6792</v>
      </c>
      <c r="E988" s="9">
        <v>6165.97</v>
      </c>
      <c r="F988" s="116">
        <f t="shared" si="29"/>
        <v>90.78283274440518</v>
      </c>
    </row>
    <row r="989" spans="1:6" ht="15">
      <c r="A989" s="4"/>
      <c r="B989" s="4"/>
      <c r="C989" s="9"/>
      <c r="D989" s="14">
        <v>0</v>
      </c>
      <c r="E989" s="9"/>
      <c r="F989" s="116"/>
    </row>
    <row r="990" spans="1:6" ht="15">
      <c r="A990" s="4">
        <v>627</v>
      </c>
      <c r="B990" s="4" t="s">
        <v>257</v>
      </c>
      <c r="C990" s="9">
        <v>1600</v>
      </c>
      <c r="D990" s="14">
        <v>2000</v>
      </c>
      <c r="E990" s="9">
        <v>1952</v>
      </c>
      <c r="F990" s="116">
        <f t="shared" si="29"/>
        <v>97.6</v>
      </c>
    </row>
    <row r="991" spans="1:6" ht="15">
      <c r="A991" s="4"/>
      <c r="B991" s="4"/>
      <c r="C991" s="9">
        <v>0</v>
      </c>
      <c r="D991" s="14">
        <v>0</v>
      </c>
      <c r="E991" s="9"/>
      <c r="F991" s="116"/>
    </row>
    <row r="992" spans="1:6" ht="15">
      <c r="A992" s="4">
        <v>631001</v>
      </c>
      <c r="B992" s="4" t="s">
        <v>258</v>
      </c>
      <c r="C992" s="9">
        <v>40</v>
      </c>
      <c r="D992" s="14">
        <v>40</v>
      </c>
      <c r="E992" s="9">
        <v>12</v>
      </c>
      <c r="F992" s="116">
        <f t="shared" si="29"/>
        <v>30</v>
      </c>
    </row>
    <row r="993" spans="1:6" ht="15">
      <c r="A993" s="4">
        <v>631002</v>
      </c>
      <c r="B993" s="4" t="s">
        <v>518</v>
      </c>
      <c r="C993" s="9"/>
      <c r="D993" s="14">
        <v>260</v>
      </c>
      <c r="E993" s="9">
        <v>257.4</v>
      </c>
      <c r="F993" s="116">
        <f t="shared" si="29"/>
        <v>98.99999999999999</v>
      </c>
    </row>
    <row r="994" spans="1:6" ht="15">
      <c r="A994" s="4">
        <v>632001</v>
      </c>
      <c r="B994" s="4" t="s">
        <v>245</v>
      </c>
      <c r="C994" s="9">
        <v>2000</v>
      </c>
      <c r="D994" s="14">
        <v>1700</v>
      </c>
      <c r="E994" s="9">
        <v>1123.12</v>
      </c>
      <c r="F994" s="116">
        <f t="shared" si="29"/>
        <v>66.06588235294117</v>
      </c>
    </row>
    <row r="995" spans="1:6" ht="15">
      <c r="A995" s="4">
        <v>632002</v>
      </c>
      <c r="B995" s="4" t="s">
        <v>246</v>
      </c>
      <c r="C995" s="9">
        <v>300</v>
      </c>
      <c r="D995" s="14">
        <v>300</v>
      </c>
      <c r="E995" s="9">
        <v>0</v>
      </c>
      <c r="F995" s="116">
        <f t="shared" si="29"/>
        <v>0</v>
      </c>
    </row>
    <row r="996" spans="1:6" ht="15">
      <c r="A996" s="4">
        <v>632003</v>
      </c>
      <c r="B996" s="4" t="s">
        <v>435</v>
      </c>
      <c r="C996" s="9">
        <v>500</v>
      </c>
      <c r="D996" s="14">
        <v>500</v>
      </c>
      <c r="E996" s="9">
        <v>315.98</v>
      </c>
      <c r="F996" s="116">
        <f t="shared" si="29"/>
        <v>63.196000000000005</v>
      </c>
    </row>
    <row r="997" spans="1:6" ht="15">
      <c r="A997" s="4">
        <v>633004</v>
      </c>
      <c r="B997" s="4" t="s">
        <v>438</v>
      </c>
      <c r="C997" s="9">
        <v>800</v>
      </c>
      <c r="D997" s="14">
        <v>1800</v>
      </c>
      <c r="E997" s="9">
        <v>1480.24</v>
      </c>
      <c r="F997" s="116">
        <f t="shared" si="29"/>
        <v>82.23555555555555</v>
      </c>
    </row>
    <row r="998" spans="1:6" ht="15">
      <c r="A998" s="4">
        <v>633006</v>
      </c>
      <c r="B998" s="4" t="s">
        <v>114</v>
      </c>
      <c r="C998" s="9">
        <v>1700</v>
      </c>
      <c r="D998" s="14">
        <v>3400</v>
      </c>
      <c r="E998" s="9">
        <v>3283.52</v>
      </c>
      <c r="F998" s="116">
        <f t="shared" si="29"/>
        <v>96.57411764705883</v>
      </c>
    </row>
    <row r="999" spans="1:6" ht="15">
      <c r="A999" s="4">
        <v>633010</v>
      </c>
      <c r="B999" s="4" t="s">
        <v>440</v>
      </c>
      <c r="C999" s="9">
        <v>1100</v>
      </c>
      <c r="D999" s="14">
        <v>1100</v>
      </c>
      <c r="E999" s="9">
        <v>1095.75</v>
      </c>
      <c r="F999" s="116">
        <f t="shared" si="29"/>
        <v>99.61363636363636</v>
      </c>
    </row>
    <row r="1000" spans="1:6" ht="15">
      <c r="A1000" s="4">
        <v>633011</v>
      </c>
      <c r="B1000" s="4" t="s">
        <v>463</v>
      </c>
      <c r="C1000" s="9">
        <v>360</v>
      </c>
      <c r="D1000" s="14">
        <v>360</v>
      </c>
      <c r="E1000" s="9">
        <v>213.48</v>
      </c>
      <c r="F1000" s="116">
        <f t="shared" si="29"/>
        <v>59.3</v>
      </c>
    </row>
    <row r="1001" spans="1:6" ht="15">
      <c r="A1001" s="4">
        <v>633015</v>
      </c>
      <c r="B1001" s="4" t="s">
        <v>364</v>
      </c>
      <c r="C1001" s="9">
        <v>100</v>
      </c>
      <c r="D1001" s="14">
        <v>100</v>
      </c>
      <c r="E1001" s="9">
        <v>0</v>
      </c>
      <c r="F1001" s="116">
        <f t="shared" si="29"/>
        <v>0</v>
      </c>
    </row>
    <row r="1002" spans="1:6" ht="15">
      <c r="A1002" s="4">
        <v>634001</v>
      </c>
      <c r="B1002" s="4" t="s">
        <v>464</v>
      </c>
      <c r="C1002" s="9">
        <v>3600</v>
      </c>
      <c r="D1002" s="14">
        <v>2100</v>
      </c>
      <c r="E1002" s="9">
        <v>604.25</v>
      </c>
      <c r="F1002" s="116">
        <f t="shared" si="29"/>
        <v>28.773809523809526</v>
      </c>
    </row>
    <row r="1003" spans="1:6" ht="15">
      <c r="A1003" s="4">
        <v>634002</v>
      </c>
      <c r="B1003" s="4" t="s">
        <v>149</v>
      </c>
      <c r="C1003" s="9">
        <v>6140</v>
      </c>
      <c r="D1003" s="14">
        <v>2605</v>
      </c>
      <c r="E1003" s="9">
        <v>2240.37</v>
      </c>
      <c r="F1003" s="116">
        <f t="shared" si="29"/>
        <v>86.00268714011517</v>
      </c>
    </row>
    <row r="1004" spans="1:6" ht="15">
      <c r="A1004" s="4">
        <v>634003</v>
      </c>
      <c r="B1004" s="4" t="s">
        <v>443</v>
      </c>
      <c r="C1004" s="9">
        <v>2000</v>
      </c>
      <c r="D1004" s="14">
        <v>2000</v>
      </c>
      <c r="E1004" s="9">
        <v>1077.67</v>
      </c>
      <c r="F1004" s="116">
        <f t="shared" si="29"/>
        <v>53.883500000000005</v>
      </c>
    </row>
    <row r="1005" spans="1:6" ht="15">
      <c r="A1005" s="4">
        <v>634005</v>
      </c>
      <c r="B1005" s="4" t="s">
        <v>465</v>
      </c>
      <c r="C1005" s="9">
        <v>500</v>
      </c>
      <c r="D1005" s="14">
        <v>500</v>
      </c>
      <c r="E1005" s="9">
        <v>400</v>
      </c>
      <c r="F1005" s="116">
        <f t="shared" si="29"/>
        <v>80</v>
      </c>
    </row>
    <row r="1006" spans="1:6" ht="15">
      <c r="A1006" s="4">
        <v>635004</v>
      </c>
      <c r="B1006" s="4" t="s">
        <v>466</v>
      </c>
      <c r="C1006" s="9">
        <v>100</v>
      </c>
      <c r="D1006" s="14">
        <v>700</v>
      </c>
      <c r="E1006" s="9">
        <v>464.47</v>
      </c>
      <c r="F1006" s="116">
        <f t="shared" si="29"/>
        <v>66.35285714285715</v>
      </c>
    </row>
    <row r="1007" spans="1:6" ht="15">
      <c r="A1007" s="4">
        <v>637001</v>
      </c>
      <c r="B1007" s="4" t="s">
        <v>115</v>
      </c>
      <c r="C1007" s="9">
        <v>50</v>
      </c>
      <c r="D1007" s="14">
        <v>70</v>
      </c>
      <c r="E1007" s="9">
        <v>0</v>
      </c>
      <c r="F1007" s="116">
        <f t="shared" si="29"/>
        <v>0</v>
      </c>
    </row>
    <row r="1008" spans="1:6" ht="15">
      <c r="A1008" s="4">
        <v>637004</v>
      </c>
      <c r="B1008" s="4" t="s">
        <v>269</v>
      </c>
      <c r="C1008" s="9">
        <v>900</v>
      </c>
      <c r="D1008" s="14">
        <v>1500</v>
      </c>
      <c r="E1008" s="9">
        <v>1406.02</v>
      </c>
      <c r="F1008" s="116">
        <f t="shared" si="29"/>
        <v>93.73466666666667</v>
      </c>
    </row>
    <row r="1009" spans="1:6" ht="15">
      <c r="A1009" s="4">
        <v>637006</v>
      </c>
      <c r="B1009" s="4" t="s">
        <v>467</v>
      </c>
      <c r="C1009" s="9">
        <v>150</v>
      </c>
      <c r="D1009" s="14">
        <v>150</v>
      </c>
      <c r="E1009" s="9">
        <v>85</v>
      </c>
      <c r="F1009" s="116">
        <f t="shared" si="29"/>
        <v>56.666666666666664</v>
      </c>
    </row>
    <row r="1010" spans="1:6" ht="15">
      <c r="A1010" s="4">
        <v>637012</v>
      </c>
      <c r="B1010" s="4" t="s">
        <v>271</v>
      </c>
      <c r="C1010" s="9">
        <v>100</v>
      </c>
      <c r="D1010" s="14">
        <v>100</v>
      </c>
      <c r="E1010" s="9">
        <v>0</v>
      </c>
      <c r="F1010" s="116">
        <f t="shared" si="29"/>
        <v>0</v>
      </c>
    </row>
    <row r="1011" spans="1:6" ht="15">
      <c r="A1011" s="4">
        <v>637014</v>
      </c>
      <c r="B1011" s="4" t="s">
        <v>117</v>
      </c>
      <c r="C1011" s="9">
        <v>9191</v>
      </c>
      <c r="D1011" s="14">
        <v>8891</v>
      </c>
      <c r="E1011" s="9">
        <v>6936.76</v>
      </c>
      <c r="F1011" s="116">
        <f t="shared" si="29"/>
        <v>78.02002024519177</v>
      </c>
    </row>
    <row r="1012" spans="1:6" ht="15">
      <c r="A1012" s="4">
        <v>637016</v>
      </c>
      <c r="B1012" s="4" t="s">
        <v>118</v>
      </c>
      <c r="C1012" s="9">
        <v>2145</v>
      </c>
      <c r="D1012" s="14">
        <v>2145</v>
      </c>
      <c r="E1012" s="9">
        <v>1716.72</v>
      </c>
      <c r="F1012" s="116">
        <f t="shared" si="29"/>
        <v>80.03356643356643</v>
      </c>
    </row>
    <row r="1013" spans="1:6" ht="15">
      <c r="A1013" s="4">
        <v>637023</v>
      </c>
      <c r="B1013" s="4" t="s">
        <v>452</v>
      </c>
      <c r="C1013" s="9"/>
      <c r="D1013" s="14">
        <v>215</v>
      </c>
      <c r="E1013" s="9">
        <v>215</v>
      </c>
      <c r="F1013" s="116">
        <f t="shared" si="29"/>
        <v>100</v>
      </c>
    </row>
    <row r="1014" spans="1:6" ht="15">
      <c r="A1014" s="4">
        <v>637027</v>
      </c>
      <c r="B1014" s="4" t="s">
        <v>468</v>
      </c>
      <c r="C1014" s="9">
        <v>90</v>
      </c>
      <c r="D1014" s="14">
        <v>90</v>
      </c>
      <c r="E1014" s="9">
        <v>0</v>
      </c>
      <c r="F1014" s="116">
        <f t="shared" si="29"/>
        <v>0</v>
      </c>
    </row>
    <row r="1015" spans="1:6" ht="15">
      <c r="A1015" s="4">
        <v>642013</v>
      </c>
      <c r="B1015" s="4" t="s">
        <v>253</v>
      </c>
      <c r="C1015" s="9">
        <v>6500</v>
      </c>
      <c r="D1015" s="14">
        <v>5078</v>
      </c>
      <c r="E1015" s="9">
        <v>5078</v>
      </c>
      <c r="F1015" s="116">
        <f t="shared" si="29"/>
        <v>100</v>
      </c>
    </row>
    <row r="1016" spans="1:6" ht="15">
      <c r="A1016" s="4">
        <v>642015</v>
      </c>
      <c r="B1016" s="4" t="s">
        <v>254</v>
      </c>
      <c r="C1016" s="9">
        <v>1000</v>
      </c>
      <c r="D1016" s="14">
        <v>1000</v>
      </c>
      <c r="E1016" s="9">
        <v>308.23</v>
      </c>
      <c r="F1016" s="116">
        <f t="shared" si="29"/>
        <v>30.823</v>
      </c>
    </row>
    <row r="1017" spans="1:6" ht="15.75">
      <c r="A1017" s="4"/>
      <c r="B1017" s="4"/>
      <c r="C1017" s="19">
        <f>SUM(C977:C1016)</f>
        <v>233944</v>
      </c>
      <c r="D1017" s="22">
        <f>SUM(D977:D1016)</f>
        <v>229504</v>
      </c>
      <c r="E1017" s="102">
        <f>SUM(E977:E1016)</f>
        <v>193840.34</v>
      </c>
      <c r="F1017" s="116">
        <f t="shared" si="29"/>
        <v>84.46054970719464</v>
      </c>
    </row>
    <row r="1018" spans="1:6" ht="15.75">
      <c r="A1018" s="43"/>
      <c r="B1018" s="43"/>
      <c r="C1018" s="46"/>
      <c r="D1018" s="57"/>
      <c r="E1018" s="57"/>
      <c r="F1018" s="29"/>
    </row>
    <row r="1019" spans="1:6" ht="15.75">
      <c r="A1019" s="43"/>
      <c r="B1019" s="43"/>
      <c r="C1019" s="46"/>
      <c r="D1019" s="57"/>
      <c r="E1019" s="57"/>
      <c r="F1019" s="29"/>
    </row>
    <row r="1020" spans="1:6" ht="15">
      <c r="A1020" s="137" t="s">
        <v>524</v>
      </c>
      <c r="B1020" s="138"/>
      <c r="C1020" s="5" t="s">
        <v>5</v>
      </c>
      <c r="D1020" s="6" t="s">
        <v>567</v>
      </c>
      <c r="E1020" s="7" t="s">
        <v>585</v>
      </c>
      <c r="F1020" s="7" t="s">
        <v>586</v>
      </c>
    </row>
    <row r="1021" spans="1:6" ht="15">
      <c r="A1021" s="4"/>
      <c r="B1021" s="4"/>
      <c r="C1021" s="9"/>
      <c r="D1021" s="10"/>
      <c r="E1021" s="101"/>
      <c r="F1021" s="31"/>
    </row>
    <row r="1022" spans="1:6" ht="15">
      <c r="A1022" s="4">
        <v>611</v>
      </c>
      <c r="B1022" s="4" t="s">
        <v>235</v>
      </c>
      <c r="C1022" s="9"/>
      <c r="D1022" s="14">
        <v>18000</v>
      </c>
      <c r="E1022" s="9">
        <v>18000.08</v>
      </c>
      <c r="F1022" s="116">
        <f aca="true" t="shared" si="30" ref="F1022:F1043">E1022/D1022*100</f>
        <v>100.00044444444444</v>
      </c>
    </row>
    <row r="1023" spans="1:6" ht="15">
      <c r="A1023" s="4">
        <v>612</v>
      </c>
      <c r="B1023" s="4" t="s">
        <v>105</v>
      </c>
      <c r="C1023" s="9"/>
      <c r="D1023" s="14">
        <v>1147</v>
      </c>
      <c r="E1023" s="9">
        <v>1146.37</v>
      </c>
      <c r="F1023" s="116">
        <f t="shared" si="30"/>
        <v>99.94507410636442</v>
      </c>
    </row>
    <row r="1024" spans="1:6" ht="15">
      <c r="A1024" s="4">
        <v>614</v>
      </c>
      <c r="B1024" s="4" t="s">
        <v>236</v>
      </c>
      <c r="C1024" s="9"/>
      <c r="D1024" s="14"/>
      <c r="E1024" s="9"/>
      <c r="F1024" s="116"/>
    </row>
    <row r="1025" spans="1:6" ht="15">
      <c r="A1025" s="4"/>
      <c r="B1025" s="4"/>
      <c r="C1025" s="9"/>
      <c r="D1025" s="14"/>
      <c r="E1025" s="9"/>
      <c r="F1025" s="116"/>
    </row>
    <row r="1026" spans="1:6" ht="15">
      <c r="A1026" s="4">
        <v>621</v>
      </c>
      <c r="B1026" s="4" t="s">
        <v>237</v>
      </c>
      <c r="C1026" s="9"/>
      <c r="D1026" s="14">
        <v>409</v>
      </c>
      <c r="E1026" s="9">
        <v>407.08</v>
      </c>
      <c r="F1026" s="116">
        <f t="shared" si="30"/>
        <v>99.53056234718825</v>
      </c>
    </row>
    <row r="1027" spans="1:6" ht="15">
      <c r="A1027" s="4">
        <v>623</v>
      </c>
      <c r="B1027" s="4" t="s">
        <v>106</v>
      </c>
      <c r="C1027" s="9"/>
      <c r="D1027" s="14">
        <v>1507</v>
      </c>
      <c r="E1027" s="9">
        <v>1507.51</v>
      </c>
      <c r="F1027" s="116">
        <f t="shared" si="30"/>
        <v>100.03384207033844</v>
      </c>
    </row>
    <row r="1028" spans="1:6" ht="15">
      <c r="A1028" s="4">
        <v>625001</v>
      </c>
      <c r="B1028" s="4" t="s">
        <v>107</v>
      </c>
      <c r="C1028" s="9"/>
      <c r="D1028" s="14">
        <v>269</v>
      </c>
      <c r="E1028" s="9">
        <v>267.96</v>
      </c>
      <c r="F1028" s="116">
        <f t="shared" si="30"/>
        <v>99.61338289962825</v>
      </c>
    </row>
    <row r="1029" spans="1:6" ht="15">
      <c r="A1029" s="4">
        <v>625002</v>
      </c>
      <c r="B1029" s="4" t="s">
        <v>108</v>
      </c>
      <c r="C1029" s="9"/>
      <c r="D1029" s="14">
        <v>2682</v>
      </c>
      <c r="E1029" s="9">
        <v>2680.4</v>
      </c>
      <c r="F1029" s="116">
        <f t="shared" si="30"/>
        <v>99.94034302759135</v>
      </c>
    </row>
    <row r="1030" spans="1:6" ht="15">
      <c r="A1030" s="4">
        <v>625003</v>
      </c>
      <c r="B1030" s="4" t="s">
        <v>109</v>
      </c>
      <c r="C1030" s="9"/>
      <c r="D1030" s="14">
        <v>153</v>
      </c>
      <c r="E1030" s="9">
        <v>153.06</v>
      </c>
      <c r="F1030" s="116">
        <f t="shared" si="30"/>
        <v>100.03921568627452</v>
      </c>
    </row>
    <row r="1031" spans="1:6" ht="15">
      <c r="A1031" s="4">
        <v>625004</v>
      </c>
      <c r="B1031" s="4" t="s">
        <v>110</v>
      </c>
      <c r="C1031" s="9"/>
      <c r="D1031" s="14">
        <v>575</v>
      </c>
      <c r="E1031" s="9">
        <v>574.28</v>
      </c>
      <c r="F1031" s="116">
        <f t="shared" si="30"/>
        <v>99.87478260869564</v>
      </c>
    </row>
    <row r="1032" spans="1:6" ht="15">
      <c r="A1032" s="4">
        <v>625005</v>
      </c>
      <c r="B1032" s="4" t="s">
        <v>111</v>
      </c>
      <c r="C1032" s="9"/>
      <c r="D1032" s="14">
        <v>191</v>
      </c>
      <c r="E1032" s="9">
        <v>191.34</v>
      </c>
      <c r="F1032" s="116">
        <f t="shared" si="30"/>
        <v>100.17801047120417</v>
      </c>
    </row>
    <row r="1033" spans="1:6" ht="15">
      <c r="A1033" s="4">
        <v>625007</v>
      </c>
      <c r="B1033" s="4" t="s">
        <v>336</v>
      </c>
      <c r="C1033" s="9"/>
      <c r="D1033" s="14">
        <v>910</v>
      </c>
      <c r="E1033" s="9">
        <v>909.37</v>
      </c>
      <c r="F1033" s="116">
        <f t="shared" si="30"/>
        <v>99.93076923076923</v>
      </c>
    </row>
    <row r="1034" spans="1:6" ht="15">
      <c r="A1034" s="4"/>
      <c r="B1034" s="4"/>
      <c r="C1034" s="9"/>
      <c r="D1034" s="14"/>
      <c r="E1034" s="9"/>
      <c r="F1034" s="116"/>
    </row>
    <row r="1035" spans="1:6" ht="15">
      <c r="A1035" s="4">
        <v>633004</v>
      </c>
      <c r="B1035" s="4" t="s">
        <v>438</v>
      </c>
      <c r="C1035" s="9"/>
      <c r="D1035" s="14">
        <v>0</v>
      </c>
      <c r="E1035" s="9"/>
      <c r="F1035" s="116"/>
    </row>
    <row r="1036" spans="1:6" ht="15">
      <c r="A1036" s="4">
        <v>633006</v>
      </c>
      <c r="B1036" s="4" t="s">
        <v>114</v>
      </c>
      <c r="C1036" s="9"/>
      <c r="D1036" s="14"/>
      <c r="E1036" s="9"/>
      <c r="F1036" s="116"/>
    </row>
    <row r="1037" spans="1:6" ht="15">
      <c r="A1037" s="4">
        <v>633010</v>
      </c>
      <c r="B1037" s="4" t="s">
        <v>440</v>
      </c>
      <c r="C1037" s="9"/>
      <c r="D1037" s="14">
        <v>83</v>
      </c>
      <c r="E1037" s="9">
        <v>82.7</v>
      </c>
      <c r="F1037" s="116">
        <f t="shared" si="30"/>
        <v>99.63855421686748</v>
      </c>
    </row>
    <row r="1038" spans="1:6" ht="15">
      <c r="A1038" s="4">
        <v>633011</v>
      </c>
      <c r="B1038" s="4" t="s">
        <v>555</v>
      </c>
      <c r="C1038" s="9"/>
      <c r="D1038" s="14">
        <v>22</v>
      </c>
      <c r="E1038" s="9">
        <v>21.6</v>
      </c>
      <c r="F1038" s="116">
        <f t="shared" si="30"/>
        <v>98.18181818181819</v>
      </c>
    </row>
    <row r="1039" spans="1:6" ht="15">
      <c r="A1039" s="4">
        <v>637006</v>
      </c>
      <c r="B1039" s="4" t="s">
        <v>467</v>
      </c>
      <c r="C1039" s="9"/>
      <c r="D1039" s="14">
        <v>105</v>
      </c>
      <c r="E1039" s="9">
        <v>105</v>
      </c>
      <c r="F1039" s="116">
        <f t="shared" si="30"/>
        <v>100</v>
      </c>
    </row>
    <row r="1040" spans="1:6" ht="15">
      <c r="A1040" s="4">
        <v>637014</v>
      </c>
      <c r="B1040" s="4" t="s">
        <v>117</v>
      </c>
      <c r="C1040" s="9"/>
      <c r="D1040" s="14">
        <v>1768</v>
      </c>
      <c r="E1040" s="9">
        <v>1767.98</v>
      </c>
      <c r="F1040" s="116">
        <f t="shared" si="30"/>
        <v>99.99886877828055</v>
      </c>
    </row>
    <row r="1041" spans="1:6" ht="15">
      <c r="A1041" s="4">
        <v>637015</v>
      </c>
      <c r="B1041" s="4" t="s">
        <v>272</v>
      </c>
      <c r="C1041" s="9"/>
      <c r="D1041" s="104">
        <v>75</v>
      </c>
      <c r="E1041" s="9">
        <v>74.75</v>
      </c>
      <c r="F1041" s="116">
        <f t="shared" si="30"/>
        <v>99.66666666666667</v>
      </c>
    </row>
    <row r="1042" spans="1:6" ht="15">
      <c r="A1042" s="4">
        <v>637016</v>
      </c>
      <c r="B1042" s="4" t="s">
        <v>118</v>
      </c>
      <c r="C1042" s="9"/>
      <c r="D1042" s="14">
        <v>280</v>
      </c>
      <c r="E1042" s="9">
        <v>280.11</v>
      </c>
      <c r="F1042" s="116">
        <f t="shared" si="30"/>
        <v>100.03928571428571</v>
      </c>
    </row>
    <row r="1043" spans="1:6" ht="15.75">
      <c r="A1043" s="4"/>
      <c r="B1043" s="4"/>
      <c r="C1043" s="19">
        <f>SUM(C1022:C1042)</f>
        <v>0</v>
      </c>
      <c r="D1043" s="22">
        <f>SUM(D1022:D1042)</f>
        <v>28176</v>
      </c>
      <c r="E1043" s="102">
        <f>SUM(E1022:E1042)</f>
        <v>28169.59</v>
      </c>
      <c r="F1043" s="116">
        <f t="shared" si="30"/>
        <v>99.97725014196479</v>
      </c>
    </row>
    <row r="1044" spans="1:5" ht="15.75">
      <c r="A1044" s="43"/>
      <c r="B1044" s="43"/>
      <c r="C1044" s="46"/>
      <c r="D1044" s="57"/>
      <c r="E1044" s="57"/>
    </row>
    <row r="1045" spans="1:6" ht="15">
      <c r="A1045" s="134"/>
      <c r="B1045" s="131"/>
      <c r="C1045" s="131"/>
      <c r="D1045" s="131"/>
      <c r="E1045" s="131"/>
      <c r="F1045" s="131"/>
    </row>
    <row r="1046" spans="1:6" ht="15.75">
      <c r="A1046" s="141" t="s">
        <v>469</v>
      </c>
      <c r="B1046" s="142"/>
      <c r="C1046" s="5" t="s">
        <v>5</v>
      </c>
      <c r="D1046" s="6" t="s">
        <v>567</v>
      </c>
      <c r="E1046" s="7" t="s">
        <v>585</v>
      </c>
      <c r="F1046" s="7" t="s">
        <v>586</v>
      </c>
    </row>
    <row r="1047" spans="1:6" ht="15">
      <c r="A1047" s="137" t="s">
        <v>139</v>
      </c>
      <c r="B1047" s="138"/>
      <c r="C1047" s="9">
        <v>233944</v>
      </c>
      <c r="D1047" s="14">
        <f>D1017+D1043</f>
        <v>257680</v>
      </c>
      <c r="E1047" s="10">
        <f>E1017+E1043</f>
        <v>222009.93</v>
      </c>
      <c r="F1047" s="116">
        <f>E1047/D1047*100</f>
        <v>86.15722213598261</v>
      </c>
    </row>
    <row r="1048" spans="1:6" ht="15">
      <c r="A1048" s="4" t="s">
        <v>140</v>
      </c>
      <c r="B1048" s="4"/>
      <c r="C1048" s="9"/>
      <c r="D1048" s="14"/>
      <c r="E1048" s="10"/>
      <c r="F1048" s="31"/>
    </row>
    <row r="1049" spans="1:6" ht="15">
      <c r="A1049" s="137" t="s">
        <v>183</v>
      </c>
      <c r="B1049" s="138"/>
      <c r="C1049" s="41">
        <f>SUM(C1047:C1048)</f>
        <v>233944</v>
      </c>
      <c r="D1049" s="34">
        <f>SUM(D1047:D1048)</f>
        <v>257680</v>
      </c>
      <c r="E1049" s="33">
        <f>SUM(E1047:E1048)</f>
        <v>222009.93</v>
      </c>
      <c r="F1049" s="116">
        <f>E1049/D1049*100</f>
        <v>86.15722213598261</v>
      </c>
    </row>
    <row r="1050" spans="1:4" ht="15">
      <c r="A1050" s="88"/>
      <c r="B1050" s="88"/>
      <c r="C1050" s="28"/>
      <c r="D1050" s="67"/>
    </row>
    <row r="1051" spans="3:4" ht="15">
      <c r="C1051" s="27"/>
      <c r="D1051" s="27"/>
    </row>
    <row r="1052" spans="1:5" ht="15.75">
      <c r="A1052" s="71" t="s">
        <v>470</v>
      </c>
      <c r="B1052" s="71"/>
      <c r="C1052" s="72"/>
      <c r="D1052" s="72"/>
      <c r="E1052" s="73"/>
    </row>
    <row r="1053" spans="1:5" ht="15">
      <c r="A1053" s="74"/>
      <c r="B1053" s="74"/>
      <c r="C1053" s="72"/>
      <c r="D1053" s="72"/>
      <c r="E1053" s="73"/>
    </row>
    <row r="1054" spans="1:5" ht="15">
      <c r="A1054" s="74" t="s">
        <v>471</v>
      </c>
      <c r="B1054" s="74"/>
      <c r="C1054" s="72"/>
      <c r="D1054" s="72"/>
      <c r="E1054" s="73"/>
    </row>
    <row r="1055" spans="1:5" ht="15">
      <c r="A1055" s="74"/>
      <c r="B1055" s="74"/>
      <c r="C1055" s="72"/>
      <c r="D1055" s="72"/>
      <c r="E1055" s="73"/>
    </row>
    <row r="1056" spans="1:6" ht="15">
      <c r="A1056" s="153" t="s">
        <v>472</v>
      </c>
      <c r="B1056" s="154"/>
      <c r="C1056" s="75" t="s">
        <v>473</v>
      </c>
      <c r="D1056" s="75" t="s">
        <v>474</v>
      </c>
      <c r="E1056" s="76" t="s">
        <v>63</v>
      </c>
      <c r="F1056" s="112" t="s">
        <v>562</v>
      </c>
    </row>
    <row r="1057" spans="1:6" ht="15">
      <c r="A1057" s="153" t="s">
        <v>475</v>
      </c>
      <c r="B1057" s="154"/>
      <c r="C1057" s="48">
        <f>C82</f>
        <v>2797494</v>
      </c>
      <c r="D1057" s="48">
        <f>C106</f>
        <v>244488</v>
      </c>
      <c r="E1057" s="77">
        <f>C91</f>
        <v>149210</v>
      </c>
      <c r="F1057" s="14">
        <f>SUM(C1057:E1057)</f>
        <v>3191192</v>
      </c>
    </row>
    <row r="1058" spans="1:6" ht="15">
      <c r="A1058" s="24" t="s">
        <v>476</v>
      </c>
      <c r="B1058" s="24"/>
      <c r="C1058" s="48">
        <f>C57</f>
        <v>34857</v>
      </c>
      <c r="D1058" s="48"/>
      <c r="E1058" s="77"/>
      <c r="F1058" s="14">
        <f>SUM(C1058:E1058)</f>
        <v>34857</v>
      </c>
    </row>
    <row r="1059" spans="1:6" ht="15.75">
      <c r="A1059" s="78" t="s">
        <v>477</v>
      </c>
      <c r="B1059" s="78"/>
      <c r="C1059" s="79">
        <f>SUM(C1057:C1058)</f>
        <v>2832351</v>
      </c>
      <c r="D1059" s="79">
        <f>SUM(D1057:D1058)</f>
        <v>244488</v>
      </c>
      <c r="E1059" s="80">
        <f>SUM(E1057:E1058)</f>
        <v>149210</v>
      </c>
      <c r="F1059" s="17">
        <f>SUM(C1059:E1059)</f>
        <v>3226049</v>
      </c>
    </row>
    <row r="1060" spans="1:5" ht="15.75">
      <c r="A1060" s="81"/>
      <c r="B1060" s="81"/>
      <c r="C1060" s="82"/>
      <c r="D1060" s="82"/>
      <c r="E1060" s="83"/>
    </row>
    <row r="1061" spans="1:5" ht="15.75">
      <c r="A1061" s="74" t="s">
        <v>478</v>
      </c>
      <c r="B1061" s="71"/>
      <c r="C1061" s="72"/>
      <c r="D1061" s="72"/>
      <c r="E1061" s="73"/>
    </row>
    <row r="1062" spans="1:5" ht="15">
      <c r="A1062" s="74"/>
      <c r="B1062" s="74"/>
      <c r="C1062" s="72"/>
      <c r="D1062" s="72"/>
      <c r="E1062" s="73"/>
    </row>
    <row r="1063" spans="1:6" ht="15">
      <c r="A1063" s="153" t="s">
        <v>479</v>
      </c>
      <c r="B1063" s="154"/>
      <c r="C1063" s="75" t="s">
        <v>480</v>
      </c>
      <c r="D1063" s="75" t="s">
        <v>481</v>
      </c>
      <c r="E1063" s="76" t="s">
        <v>386</v>
      </c>
      <c r="F1063" s="112" t="s">
        <v>183</v>
      </c>
    </row>
    <row r="1064" spans="1:6" ht="15">
      <c r="A1064" s="24" t="s">
        <v>482</v>
      </c>
      <c r="B1064" s="24"/>
      <c r="C1064" s="48">
        <f>C131</f>
        <v>22087</v>
      </c>
      <c r="D1064" s="48"/>
      <c r="E1064" s="77"/>
      <c r="F1064" s="14">
        <f aca="true" t="shared" si="31" ref="F1064:F1077">SUM(C1064:E1064)</f>
        <v>22087</v>
      </c>
    </row>
    <row r="1065" spans="1:6" ht="15">
      <c r="A1065" s="24" t="s">
        <v>483</v>
      </c>
      <c r="B1065" s="24"/>
      <c r="C1065" s="48">
        <f>C151</f>
        <v>6700</v>
      </c>
      <c r="D1065" s="48"/>
      <c r="E1065" s="77"/>
      <c r="F1065" s="14">
        <f t="shared" si="31"/>
        <v>6700</v>
      </c>
    </row>
    <row r="1066" spans="1:6" ht="15">
      <c r="A1066" s="24" t="s">
        <v>484</v>
      </c>
      <c r="B1066" s="24"/>
      <c r="C1066" s="48">
        <f>C208</f>
        <v>17665</v>
      </c>
      <c r="D1066" s="48"/>
      <c r="E1066" s="77"/>
      <c r="F1066" s="14">
        <f t="shared" si="31"/>
        <v>17665</v>
      </c>
    </row>
    <row r="1067" spans="1:6" ht="15">
      <c r="A1067" s="24" t="s">
        <v>485</v>
      </c>
      <c r="B1067" s="24"/>
      <c r="C1067" s="48">
        <f>C261</f>
        <v>91990</v>
      </c>
      <c r="D1067" s="48">
        <f>C262</f>
        <v>237839</v>
      </c>
      <c r="E1067" s="77"/>
      <c r="F1067" s="14">
        <f t="shared" si="31"/>
        <v>329829</v>
      </c>
    </row>
    <row r="1068" spans="1:6" ht="15">
      <c r="A1068" s="24" t="s">
        <v>486</v>
      </c>
      <c r="B1068" s="24"/>
      <c r="C1068" s="48">
        <f>C298</f>
        <v>204691</v>
      </c>
      <c r="D1068" s="48"/>
      <c r="E1068" s="77"/>
      <c r="F1068" s="14">
        <f t="shared" si="31"/>
        <v>204691</v>
      </c>
    </row>
    <row r="1069" spans="1:6" ht="15">
      <c r="A1069" s="24" t="s">
        <v>487</v>
      </c>
      <c r="B1069" s="24"/>
      <c r="C1069" s="48">
        <f>C331</f>
        <v>29800</v>
      </c>
      <c r="D1069" s="48">
        <f>C332</f>
        <v>2400</v>
      </c>
      <c r="E1069" s="77"/>
      <c r="F1069" s="14">
        <f t="shared" si="31"/>
        <v>32200</v>
      </c>
    </row>
    <row r="1070" spans="1:6" ht="15">
      <c r="A1070" s="24" t="s">
        <v>488</v>
      </c>
      <c r="B1070" s="24"/>
      <c r="C1070" s="48">
        <f>C576</f>
        <v>1176509</v>
      </c>
      <c r="D1070" s="48">
        <f>C577</f>
        <v>7000</v>
      </c>
      <c r="E1070" s="77"/>
      <c r="F1070" s="14">
        <f t="shared" si="31"/>
        <v>1183509</v>
      </c>
    </row>
    <row r="1071" spans="1:6" ht="15">
      <c r="A1071" s="24" t="s">
        <v>489</v>
      </c>
      <c r="B1071" s="24"/>
      <c r="C1071" s="48">
        <f>C592</f>
        <v>16965</v>
      </c>
      <c r="D1071" s="48"/>
      <c r="E1071" s="77"/>
      <c r="F1071" s="14">
        <f t="shared" si="31"/>
        <v>16965</v>
      </c>
    </row>
    <row r="1072" spans="1:6" ht="15">
      <c r="A1072" s="24" t="s">
        <v>490</v>
      </c>
      <c r="B1072" s="24"/>
      <c r="C1072" s="48">
        <f>C657</f>
        <v>117689</v>
      </c>
      <c r="D1072" s="48"/>
      <c r="E1072" s="77"/>
      <c r="F1072" s="14">
        <f t="shared" si="31"/>
        <v>117689</v>
      </c>
    </row>
    <row r="1073" spans="1:6" ht="15">
      <c r="A1073" s="24" t="s">
        <v>491</v>
      </c>
      <c r="B1073" s="24"/>
      <c r="C1073" s="48">
        <f>C695</f>
        <v>54500</v>
      </c>
      <c r="D1073" s="48"/>
      <c r="E1073" s="77"/>
      <c r="F1073" s="14">
        <f t="shared" si="31"/>
        <v>54500</v>
      </c>
    </row>
    <row r="1074" spans="1:6" ht="15">
      <c r="A1074" s="24" t="s">
        <v>492</v>
      </c>
      <c r="B1074" s="24"/>
      <c r="C1074" s="48">
        <f>C755</f>
        <v>89026</v>
      </c>
      <c r="D1074" s="48">
        <f>C756</f>
        <v>195000</v>
      </c>
      <c r="E1074" s="77">
        <f>C757</f>
        <v>12102</v>
      </c>
      <c r="F1074" s="14">
        <f t="shared" si="31"/>
        <v>296128</v>
      </c>
    </row>
    <row r="1075" spans="1:6" ht="15">
      <c r="A1075" s="24" t="s">
        <v>493</v>
      </c>
      <c r="B1075" s="24"/>
      <c r="C1075" s="48">
        <f>C866</f>
        <v>145944</v>
      </c>
      <c r="D1075" s="48"/>
      <c r="E1075" s="77"/>
      <c r="F1075" s="14">
        <f t="shared" si="31"/>
        <v>145944</v>
      </c>
    </row>
    <row r="1076" spans="1:6" ht="15">
      <c r="A1076" s="24" t="s">
        <v>494</v>
      </c>
      <c r="B1076" s="24"/>
      <c r="C1076" s="48">
        <f>C968</f>
        <v>540062</v>
      </c>
      <c r="D1076" s="48">
        <f>C969</f>
        <v>4479</v>
      </c>
      <c r="E1076" s="77"/>
      <c r="F1076" s="14">
        <f t="shared" si="31"/>
        <v>544541</v>
      </c>
    </row>
    <row r="1077" spans="1:6" ht="15">
      <c r="A1077" s="24" t="s">
        <v>495</v>
      </c>
      <c r="B1077" s="24"/>
      <c r="C1077" s="48">
        <f>C1017</f>
        <v>233944</v>
      </c>
      <c r="D1077" s="48"/>
      <c r="E1077" s="77"/>
      <c r="F1077" s="14">
        <f t="shared" si="31"/>
        <v>233944</v>
      </c>
    </row>
    <row r="1078" spans="1:6" ht="15.75">
      <c r="A1078" s="78" t="s">
        <v>496</v>
      </c>
      <c r="B1078" s="78"/>
      <c r="C1078" s="79">
        <f>SUM(C1064:C1077)</f>
        <v>2747572</v>
      </c>
      <c r="D1078" s="79">
        <f>SUM(D1064:D1077)</f>
        <v>446718</v>
      </c>
      <c r="E1078" s="80">
        <f>SUM(E1064:E1077)</f>
        <v>12102</v>
      </c>
      <c r="F1078" s="17">
        <f>SUM(F1064:F1077)</f>
        <v>3206392</v>
      </c>
    </row>
    <row r="1079" spans="1:5" ht="15.75">
      <c r="A1079" s="81"/>
      <c r="B1079" s="81"/>
      <c r="C1079" s="82"/>
      <c r="D1079" s="82"/>
      <c r="E1079" s="83"/>
    </row>
    <row r="1081" spans="1:7" ht="18.75">
      <c r="A1081" s="157" t="s">
        <v>592</v>
      </c>
      <c r="B1081" s="158"/>
      <c r="C1081" s="158"/>
      <c r="D1081" s="158"/>
      <c r="E1081" s="158"/>
      <c r="F1081" s="159"/>
      <c r="G1081" s="113"/>
    </row>
    <row r="1082" spans="1:6" ht="15">
      <c r="A1082" s="74"/>
      <c r="B1082" s="74"/>
      <c r="C1082" s="72"/>
      <c r="D1082" s="72"/>
      <c r="E1082" s="73"/>
      <c r="F1082" s="73"/>
    </row>
    <row r="1083" spans="1:6" ht="18.75">
      <c r="A1083" s="117" t="s">
        <v>471</v>
      </c>
      <c r="B1083" s="74"/>
      <c r="C1083" s="72"/>
      <c r="D1083" s="72"/>
      <c r="E1083" s="73"/>
      <c r="F1083" s="73"/>
    </row>
    <row r="1084" spans="1:6" ht="15">
      <c r="A1084" s="74"/>
      <c r="B1084" s="74"/>
      <c r="C1084" s="72"/>
      <c r="D1084" s="72"/>
      <c r="E1084" s="73"/>
      <c r="F1084" s="73"/>
    </row>
    <row r="1085" spans="1:6" ht="15">
      <c r="A1085" s="153" t="s">
        <v>472</v>
      </c>
      <c r="B1085" s="154"/>
      <c r="C1085" s="75" t="s">
        <v>473</v>
      </c>
      <c r="D1085" s="75" t="s">
        <v>474</v>
      </c>
      <c r="E1085" s="76" t="s">
        <v>563</v>
      </c>
      <c r="F1085" s="76" t="s">
        <v>562</v>
      </c>
    </row>
    <row r="1086" spans="1:6" ht="15">
      <c r="A1086" s="153" t="s">
        <v>475</v>
      </c>
      <c r="B1086" s="154"/>
      <c r="C1086" s="48">
        <f>E82</f>
        <v>2868746.15</v>
      </c>
      <c r="D1086" s="48">
        <f>E106</f>
        <v>213096.57</v>
      </c>
      <c r="E1086" s="77">
        <f>E91</f>
        <v>98284.64</v>
      </c>
      <c r="F1086" s="104">
        <f>SUM(C1086:E1086)</f>
        <v>3180127.36</v>
      </c>
    </row>
    <row r="1087" spans="1:6" ht="15">
      <c r="A1087" s="24" t="s">
        <v>476</v>
      </c>
      <c r="B1087" s="24"/>
      <c r="C1087" s="48">
        <f>E83</f>
        <v>38361.36</v>
      </c>
      <c r="D1087" s="48"/>
      <c r="E1087" s="77"/>
      <c r="F1087" s="104">
        <f>SUM(C1087:E1087)</f>
        <v>38361.36</v>
      </c>
    </row>
    <row r="1088" spans="1:6" ht="15.75">
      <c r="A1088" s="78" t="s">
        <v>477</v>
      </c>
      <c r="B1088" s="78"/>
      <c r="C1088" s="79">
        <f>SUM(C1086:C1087)</f>
        <v>2907107.51</v>
      </c>
      <c r="D1088" s="79">
        <f>SUM(D1086:D1087)</f>
        <v>213096.57</v>
      </c>
      <c r="E1088" s="80">
        <f>SUM(E1086:E1087)</f>
        <v>98284.64</v>
      </c>
      <c r="F1088" s="80">
        <f>SUM(C1088:E1088)</f>
        <v>3218488.7199999997</v>
      </c>
    </row>
    <row r="1089" spans="1:6" ht="15.75">
      <c r="A1089" s="81"/>
      <c r="B1089" s="81"/>
      <c r="C1089" s="82"/>
      <c r="D1089" s="82"/>
      <c r="E1089" s="83"/>
      <c r="F1089" s="73"/>
    </row>
    <row r="1090" spans="1:6" ht="18.75">
      <c r="A1090" s="117" t="s">
        <v>478</v>
      </c>
      <c r="B1090" s="71"/>
      <c r="C1090" s="72"/>
      <c r="D1090" s="72"/>
      <c r="E1090" s="73"/>
      <c r="F1090" s="73"/>
    </row>
    <row r="1091" spans="1:6" ht="15">
      <c r="A1091" s="74"/>
      <c r="B1091" s="74"/>
      <c r="C1091" s="72"/>
      <c r="D1091" s="72"/>
      <c r="E1091" s="73"/>
      <c r="F1091" s="73"/>
    </row>
    <row r="1092" spans="1:6" ht="15">
      <c r="A1092" s="153" t="s">
        <v>479</v>
      </c>
      <c r="B1092" s="154"/>
      <c r="C1092" s="75" t="s">
        <v>480</v>
      </c>
      <c r="D1092" s="75" t="s">
        <v>481</v>
      </c>
      <c r="E1092" s="76" t="s">
        <v>386</v>
      </c>
      <c r="F1092" s="76" t="s">
        <v>562</v>
      </c>
    </row>
    <row r="1093" spans="1:6" ht="15">
      <c r="A1093" s="24" t="s">
        <v>482</v>
      </c>
      <c r="B1093" s="24"/>
      <c r="C1093" s="48">
        <f>E131</f>
        <v>17570.06</v>
      </c>
      <c r="D1093" s="48"/>
      <c r="E1093" s="77"/>
      <c r="F1093" s="104">
        <f aca="true" t="shared" si="32" ref="F1093:F1106">SUM(C1093:E1093)</f>
        <v>17570.06</v>
      </c>
    </row>
    <row r="1094" spans="1:6" ht="15">
      <c r="A1094" s="24" t="s">
        <v>483</v>
      </c>
      <c r="B1094" s="24"/>
      <c r="C1094" s="48">
        <f>E151</f>
        <v>7257.279999999999</v>
      </c>
      <c r="D1094" s="48"/>
      <c r="E1094" s="77"/>
      <c r="F1094" s="104">
        <f t="shared" si="32"/>
        <v>7257.279999999999</v>
      </c>
    </row>
    <row r="1095" spans="1:6" ht="15">
      <c r="A1095" s="24" t="s">
        <v>484</v>
      </c>
      <c r="B1095" s="24"/>
      <c r="C1095" s="48">
        <f>E208</f>
        <v>19317.239999999998</v>
      </c>
      <c r="D1095" s="48"/>
      <c r="E1095" s="77"/>
      <c r="F1095" s="104">
        <f t="shared" si="32"/>
        <v>19317.239999999998</v>
      </c>
    </row>
    <row r="1096" spans="1:6" ht="15">
      <c r="A1096" s="24" t="s">
        <v>485</v>
      </c>
      <c r="B1096" s="24"/>
      <c r="C1096" s="48">
        <f>E261</f>
        <v>80068.66</v>
      </c>
      <c r="D1096" s="48">
        <f>E262</f>
        <v>107953.93</v>
      </c>
      <c r="E1096" s="77"/>
      <c r="F1096" s="104">
        <f t="shared" si="32"/>
        <v>188022.59</v>
      </c>
    </row>
    <row r="1097" spans="1:6" ht="15">
      <c r="A1097" s="24" t="s">
        <v>486</v>
      </c>
      <c r="B1097" s="24"/>
      <c r="C1097" s="48">
        <f>E298</f>
        <v>193459.58</v>
      </c>
      <c r="D1097" s="48"/>
      <c r="E1097" s="77"/>
      <c r="F1097" s="104">
        <f t="shared" si="32"/>
        <v>193459.58</v>
      </c>
    </row>
    <row r="1098" spans="1:6" ht="15">
      <c r="A1098" s="24" t="s">
        <v>487</v>
      </c>
      <c r="B1098" s="24"/>
      <c r="C1098" s="48">
        <f>E331</f>
        <v>28904.27</v>
      </c>
      <c r="D1098" s="48">
        <f>E332</f>
        <v>12401.3</v>
      </c>
      <c r="E1098" s="77"/>
      <c r="F1098" s="104">
        <f t="shared" si="32"/>
        <v>41305.57</v>
      </c>
    </row>
    <row r="1099" spans="1:6" ht="15">
      <c r="A1099" s="24" t="s">
        <v>488</v>
      </c>
      <c r="B1099" s="24"/>
      <c r="C1099" s="48">
        <f>E576</f>
        <v>1258382.9600000007</v>
      </c>
      <c r="D1099" s="48">
        <f>E577</f>
        <v>5937</v>
      </c>
      <c r="E1099" s="77"/>
      <c r="F1099" s="104">
        <f t="shared" si="32"/>
        <v>1264319.9600000007</v>
      </c>
    </row>
    <row r="1100" spans="1:6" ht="15">
      <c r="A1100" s="24" t="s">
        <v>489</v>
      </c>
      <c r="B1100" s="24"/>
      <c r="C1100" s="48">
        <f>E592</f>
        <v>16978.97</v>
      </c>
      <c r="D1100" s="48"/>
      <c r="E1100" s="77"/>
      <c r="F1100" s="104">
        <f t="shared" si="32"/>
        <v>16978.97</v>
      </c>
    </row>
    <row r="1101" spans="1:6" ht="15">
      <c r="A1101" s="24" t="s">
        <v>490</v>
      </c>
      <c r="B1101" s="24"/>
      <c r="C1101" s="48">
        <f>E657</f>
        <v>107183.7</v>
      </c>
      <c r="D1101" s="48"/>
      <c r="E1101" s="77"/>
      <c r="F1101" s="104">
        <f t="shared" si="32"/>
        <v>107183.7</v>
      </c>
    </row>
    <row r="1102" spans="1:6" ht="15">
      <c r="A1102" s="24" t="s">
        <v>491</v>
      </c>
      <c r="B1102" s="24"/>
      <c r="C1102" s="48">
        <f>E695</f>
        <v>57346.03</v>
      </c>
      <c r="D1102" s="48"/>
      <c r="E1102" s="77"/>
      <c r="F1102" s="104">
        <f t="shared" si="32"/>
        <v>57346.03</v>
      </c>
    </row>
    <row r="1103" spans="1:6" ht="15">
      <c r="A1103" s="24" t="s">
        <v>492</v>
      </c>
      <c r="B1103" s="24"/>
      <c r="C1103" s="48">
        <f>E755</f>
        <v>91974.12000000001</v>
      </c>
      <c r="D1103" s="48">
        <f>E756</f>
        <v>141504.45</v>
      </c>
      <c r="E1103" s="77">
        <f>E757</f>
        <v>12033.15</v>
      </c>
      <c r="F1103" s="104">
        <f t="shared" si="32"/>
        <v>245511.72</v>
      </c>
    </row>
    <row r="1104" spans="1:6" ht="15">
      <c r="A1104" s="24" t="s">
        <v>493</v>
      </c>
      <c r="B1104" s="24"/>
      <c r="C1104" s="48">
        <f>E866</f>
        <v>161793.54299999998</v>
      </c>
      <c r="D1104" s="48"/>
      <c r="E1104" s="77"/>
      <c r="F1104" s="104">
        <f t="shared" si="32"/>
        <v>161793.54299999998</v>
      </c>
    </row>
    <row r="1105" spans="1:6" ht="15">
      <c r="A1105" s="24" t="s">
        <v>494</v>
      </c>
      <c r="B1105" s="24"/>
      <c r="C1105" s="48">
        <f>E968</f>
        <v>502215.23</v>
      </c>
      <c r="D1105" s="48">
        <f>E969</f>
        <v>10904.54</v>
      </c>
      <c r="E1105" s="77"/>
      <c r="F1105" s="104">
        <f t="shared" si="32"/>
        <v>513119.76999999996</v>
      </c>
    </row>
    <row r="1106" spans="1:6" ht="15">
      <c r="A1106" s="24" t="s">
        <v>495</v>
      </c>
      <c r="B1106" s="24"/>
      <c r="C1106" s="48">
        <f>E1017+E1043</f>
        <v>222009.93</v>
      </c>
      <c r="D1106" s="48"/>
      <c r="E1106" s="77"/>
      <c r="F1106" s="104">
        <f t="shared" si="32"/>
        <v>222009.93</v>
      </c>
    </row>
    <row r="1107" spans="1:6" ht="15.75">
      <c r="A1107" s="78" t="s">
        <v>496</v>
      </c>
      <c r="B1107" s="78"/>
      <c r="C1107" s="79">
        <f>SUM(C1093:C1106)</f>
        <v>2764461.5730000013</v>
      </c>
      <c r="D1107" s="79">
        <f>SUM(D1093:D1106)</f>
        <v>278701.22</v>
      </c>
      <c r="E1107" s="80">
        <f>SUM(E1094:E1106)</f>
        <v>12033.15</v>
      </c>
      <c r="F1107" s="80">
        <f>SUM(F1093:F1106)</f>
        <v>3055195.943000001</v>
      </c>
    </row>
    <row r="1109" spans="1:5" ht="15">
      <c r="A1109" s="111" t="s">
        <v>591</v>
      </c>
      <c r="B1109" s="73"/>
      <c r="E1109" s="32"/>
    </row>
    <row r="1110" spans="1:6" ht="15">
      <c r="A1110" t="s">
        <v>560</v>
      </c>
      <c r="F1110" s="32"/>
    </row>
    <row r="1112" ht="15">
      <c r="D1112" t="s">
        <v>565</v>
      </c>
    </row>
    <row r="1113" ht="15">
      <c r="D1113" t="s">
        <v>566</v>
      </c>
    </row>
  </sheetData>
  <sheetProtection/>
  <mergeCells count="70">
    <mergeCell ref="A1057:B1057"/>
    <mergeCell ref="A967:B967"/>
    <mergeCell ref="A968:B968"/>
    <mergeCell ref="A1081:F1081"/>
    <mergeCell ref="A1085:B1085"/>
    <mergeCell ref="A1086:B1086"/>
    <mergeCell ref="A1056:B1056"/>
    <mergeCell ref="A1092:B1092"/>
    <mergeCell ref="A761:F761"/>
    <mergeCell ref="A1063:B1063"/>
    <mergeCell ref="A1020:B1020"/>
    <mergeCell ref="A1045:F1045"/>
    <mergeCell ref="A1046:B1046"/>
    <mergeCell ref="A1047:B1047"/>
    <mergeCell ref="A1049:B1049"/>
    <mergeCell ref="A870:F870"/>
    <mergeCell ref="A973:F973"/>
    <mergeCell ref="A578:B578"/>
    <mergeCell ref="A656:B656"/>
    <mergeCell ref="A657:B657"/>
    <mergeCell ref="A592:B592"/>
    <mergeCell ref="A594:B594"/>
    <mergeCell ref="A970:B970"/>
    <mergeCell ref="A581:F581"/>
    <mergeCell ref="A597:F597"/>
    <mergeCell ref="A661:F661"/>
    <mergeCell ref="A697:F697"/>
    <mergeCell ref="A866:B866"/>
    <mergeCell ref="A754:B754"/>
    <mergeCell ref="A755:B755"/>
    <mergeCell ref="A758:B758"/>
    <mergeCell ref="A864:F864"/>
    <mergeCell ref="A694:B694"/>
    <mergeCell ref="A263:B263"/>
    <mergeCell ref="A576:B576"/>
    <mergeCell ref="A300:B300"/>
    <mergeCell ref="A330:B330"/>
    <mergeCell ref="A331:B331"/>
    <mergeCell ref="A303:F303"/>
    <mergeCell ref="A336:F336"/>
    <mergeCell ref="A131:B131"/>
    <mergeCell ref="D138:D139"/>
    <mergeCell ref="A134:F134"/>
    <mergeCell ref="A151:B151"/>
    <mergeCell ref="A150:B150"/>
    <mergeCell ref="A207:B207"/>
    <mergeCell ref="A153:F153"/>
    <mergeCell ref="A149:F149"/>
    <mergeCell ref="A177:H178"/>
    <mergeCell ref="A187:G189"/>
    <mergeCell ref="A205:H206"/>
    <mergeCell ref="A152:H152"/>
    <mergeCell ref="A298:B298"/>
    <mergeCell ref="A333:B333"/>
    <mergeCell ref="A297:B297"/>
    <mergeCell ref="A208:B208"/>
    <mergeCell ref="A211:G212"/>
    <mergeCell ref="A260:B260"/>
    <mergeCell ref="A213:F213"/>
    <mergeCell ref="A266:F266"/>
    <mergeCell ref="A2:F2"/>
    <mergeCell ref="A3:F3"/>
    <mergeCell ref="A130:B130"/>
    <mergeCell ref="A111:F111"/>
    <mergeCell ref="A92:H92"/>
    <mergeCell ref="A84:E84"/>
    <mergeCell ref="C48:F49"/>
    <mergeCell ref="C58:E59"/>
    <mergeCell ref="A126:D126"/>
    <mergeCell ref="A129:D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Footer>&amp;CStrana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2015-04-23T07:13:43Z</cp:lastPrinted>
  <dcterms:created xsi:type="dcterms:W3CDTF">2006-11-28T10:32:46Z</dcterms:created>
  <dcterms:modified xsi:type="dcterms:W3CDTF">2018-07-13T06:20:28Z</dcterms:modified>
  <cp:category/>
  <cp:version/>
  <cp:contentType/>
  <cp:contentStatus/>
</cp:coreProperties>
</file>